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20" windowWidth="14895" windowHeight="7485" tabRatio="911" activeTab="0"/>
  </bookViews>
  <sheets>
    <sheet name="Form 2 (Revised)" sheetId="1" r:id="rId1"/>
    <sheet name="Form 3-1 (Revised)" sheetId="2" r:id="rId2"/>
    <sheet name="Form 3-2 (Revised)" sheetId="3" r:id="rId3"/>
    <sheet name="Form 4 (Revised)" sheetId="4" r:id="rId4"/>
    <sheet name="Form 5 (Revised)" sheetId="5" r:id="rId5"/>
    <sheet name="Appendix 1" sheetId="6" r:id="rId6"/>
    <sheet name="Appendix 2" sheetId="7" r:id="rId7"/>
  </sheets>
  <definedNames>
    <definedName name="_xlnm.Print_Area" localSheetId="0">'Form 2 (Revised)'!$C$2:$G$33</definedName>
    <definedName name="_xlnm.Print_Area" localSheetId="1">'Form 3-1 (Revised)'!$A$1:$L$78</definedName>
    <definedName name="_xlnm.Print_Area" localSheetId="2">'Form 3-2 (Revised)'!$A$1:$P$83</definedName>
    <definedName name="_xlnm.Print_Titles" localSheetId="6">'Appendix 2'!$1:$3</definedName>
    <definedName name="_xlnm.Print_Titles" localSheetId="2">'Form 3-2 (Revised)'!$42:$43</definedName>
    <definedName name="Z_A4B5CF98_91AE_4910_8953_4EF285D6DE70_.wvu.Cols" localSheetId="1" hidden="1">'Form 3-1 (Revised)'!$M:$W</definedName>
    <definedName name="Z_A4B5CF98_91AE_4910_8953_4EF285D6DE70_.wvu.Cols" localSheetId="2" hidden="1">'Form 3-2 (Revised)'!$Q:$AH</definedName>
    <definedName name="Z_A4B5CF98_91AE_4910_8953_4EF285D6DE70_.wvu.Cols" localSheetId="4" hidden="1">'Form 5 (Revised)'!$K:$K</definedName>
    <definedName name="Z_A4B5CF98_91AE_4910_8953_4EF285D6DE70_.wvu.PrintArea" localSheetId="1" hidden="1">'Form 3-1 (Revised)'!$A$1:$L$78</definedName>
    <definedName name="Z_A4B5CF98_91AE_4910_8953_4EF285D6DE70_.wvu.PrintArea" localSheetId="2" hidden="1">'Form 3-2 (Revised)'!$A$1:$P$94</definedName>
    <definedName name="Z_A4B5CF98_91AE_4910_8953_4EF285D6DE70_.wvu.PrintTitles" localSheetId="2" hidden="1">'Form 3-2 (Revised)'!$42:$43</definedName>
  </definedNames>
  <calcPr fullCalcOnLoad="1"/>
</workbook>
</file>

<file path=xl/sharedStrings.xml><?xml version="1.0" encoding="utf-8"?>
<sst xmlns="http://schemas.openxmlformats.org/spreadsheetml/2006/main" count="1050" uniqueCount="880">
  <si>
    <t>(Example) Zinc</t>
  </si>
  <si>
    <t>(Example) Lead</t>
  </si>
  <si>
    <t>Pb-RE-4:    Copper alloy containing 4% or less, exceeding 1000ppm in homogeneous material, of lead by weight (e.g. brass, phosphor bronze)</t>
  </si>
  <si>
    <t>(Example) Others</t>
  </si>
  <si>
    <t>Total weight (mg)</t>
  </si>
  <si>
    <t>Total content ratio (%)</t>
  </si>
  <si>
    <t>*1  In the event any minerals (including those purified) are included in raw material, input "V" in the column of "minerals contained or not contained."</t>
  </si>
  <si>
    <t xml:space="preserve">     If the content ratio of rank A, B and C substance vary over a certain range, input the maximum ratio to column of "Remarks".</t>
  </si>
  <si>
    <t xml:space="preserve">*3  Choose the classification from column of "Content Classification" about each substance. </t>
  </si>
  <si>
    <t>Business place code</t>
  </si>
  <si>
    <t>Business place</t>
  </si>
  <si>
    <t>([General] Form 4)</t>
  </si>
  <si>
    <t>([General] Form 5)</t>
  </si>
  <si>
    <t>Highly alloyed steel</t>
  </si>
  <si>
    <t>Rank A</t>
  </si>
  <si>
    <t>Highly alloyed cast iron</t>
  </si>
  <si>
    <t>Rank B</t>
  </si>
  <si>
    <t>Steels/cast steel/sintered steel</t>
  </si>
  <si>
    <t>unalloyed, low alloyed steel</t>
  </si>
  <si>
    <t>Cast iron</t>
  </si>
  <si>
    <t>Cast iron with lamellar graphite / tempered cast iron</t>
  </si>
  <si>
    <t>Cast iron with nodular graphite / vermicular cast iron</t>
  </si>
  <si>
    <t>Cast aluminium alloys</t>
  </si>
  <si>
    <t>Wrought aluminium alloys</t>
  </si>
  <si>
    <t>Cast magnesium alloys</t>
  </si>
  <si>
    <t>Wrought magnesium alloys</t>
  </si>
  <si>
    <t>Copper (e.g. copper amounts in cable harnesses)</t>
  </si>
  <si>
    <t>Copper alloys</t>
  </si>
  <si>
    <t>Zinc and Zinc alloys</t>
  </si>
  <si>
    <t>Nickel and Nickel alloys</t>
  </si>
  <si>
    <t>Lead and Lead alloys</t>
  </si>
  <si>
    <t>Sn-Pb solder</t>
  </si>
  <si>
    <t>Lead-free solder</t>
  </si>
  <si>
    <t>Gold</t>
  </si>
  <si>
    <t>Platinum / rhodium</t>
  </si>
  <si>
    <t>Other special metals</t>
  </si>
  <si>
    <t>Titanium and titanium alloys</t>
  </si>
  <si>
    <t>Other nonferrous metals</t>
  </si>
  <si>
    <t>Ceramics</t>
  </si>
  <si>
    <t>Glass</t>
  </si>
  <si>
    <t>Other inorganic metals</t>
  </si>
  <si>
    <t>filled Thermoplastics</t>
  </si>
  <si>
    <t>PE (Polyethylene)</t>
  </si>
  <si>
    <t>PP (Polypropylene)</t>
  </si>
  <si>
    <t>PS (Polystyrene)</t>
  </si>
  <si>
    <t>PVC (Poly(vinyl chloride))</t>
  </si>
  <si>
    <t>PC (Polycarbonate)</t>
  </si>
  <si>
    <t>POM (Polyacetal)</t>
  </si>
  <si>
    <t>Pb-R-1</t>
  </si>
  <si>
    <t>Aluminum materials containing 0.4% or less, exceeding 1000ppm in homogeneous material, of lead by weight</t>
  </si>
  <si>
    <t>Pb-R-10</t>
  </si>
  <si>
    <t>Lead, exceeding 1000ppm in homogeneous material, in linear incandescent lamps with silicate coated tubes.</t>
  </si>
  <si>
    <t>Pb-R-11</t>
  </si>
  <si>
    <t>Lead, exceeding 1000ppm in homogeneous material, as activator in the fluorescent powder (1% lead by weight or less) of discharge lamps when used as sun tanning lamps containing phosphors such as BSP (BaSi2O5:Pb) as well as when used as speciality lamps for diazo-printing reprography, lithography, insect traps, photochemical and curing processes containing phosphors such as SMS ((Sr, Ba)2MgSi2O7:Pb).</t>
  </si>
  <si>
    <t>Pb-R-13</t>
  </si>
  <si>
    <t>Lead, exceeding 1000ppm in homogeneous material, with PbBiSn-Hg and PbInSn-Hg in specific compositions as main amalgam and with PbSn-Hg as auxiliary amalgam in very compact Energy Saving lamps (ESL).</t>
  </si>
  <si>
    <t>Pb-R-14</t>
  </si>
  <si>
    <t>Lead, exceeding 1000ppm in homogeneous material, in lead oxide in glass used for bonding front and rear substrates of flat fluorescent lamps used for Liquid Crystal Displays (LCD).</t>
  </si>
  <si>
    <t>Pb-R-15</t>
  </si>
  <si>
    <t>Pb-R-17</t>
  </si>
  <si>
    <t>Pb-R-18</t>
  </si>
  <si>
    <t>Lead, exceeding 1000ppm in homogeneous material, in solders for the soldering to machined through hole discoidal and planar array ceramic multilayer capacitors.</t>
  </si>
  <si>
    <t>Pb-R-2</t>
  </si>
  <si>
    <t>Pb-R-20</t>
  </si>
  <si>
    <t>Lead, exceeding 1000ppm in homogeneous material, in lead oxide in the glass envelope of Black Light Blue (BLB) lamps.</t>
  </si>
  <si>
    <t>Pb-R-21</t>
  </si>
  <si>
    <t>Lead, exceeding 1000ppm in homogeneous material, in lead alloys as solder for transducers used in high-powered (designated to operate for several hours at acoustic power levels of 125 dB SPL and above) loudspeakers.</t>
  </si>
  <si>
    <t>Pb-R-22</t>
  </si>
  <si>
    <t>Lead, exceeding 1000ppm in homogeneous material, in lead bound in crystal glass as defined in Annex I (Categories 1,2,3 and 4) of Council Directive 69/493/EEC.</t>
  </si>
  <si>
    <t>Pb-R-23</t>
  </si>
  <si>
    <t>Lead, exceeding 1000ppm in homogeneous material, in soldering materials in mercury free flat fluorescent lamps (which e.g. are used for liquid crystal displays, design or industrial lighting).</t>
  </si>
  <si>
    <t>Pb-R-24</t>
  </si>
  <si>
    <t>Lead, exceeding 1000ppm in homogeneous material, in lead oxide in seal frit used for making window assemblies for Argon and Krypton laser tubes.</t>
  </si>
  <si>
    <t>Pb-R-25</t>
  </si>
  <si>
    <t>Lead, exceeding 1000ppm in homogeneous material, in solders for the soldering of thin copper wires of 100 μm diameter and less in power transformers.</t>
  </si>
  <si>
    <t>Pb-R-26</t>
  </si>
  <si>
    <t>Lead, exceeding 1000ppm in homogeneous material, in cermet-based trimmer potentiometer elements.</t>
  </si>
  <si>
    <t>Pb-R-27</t>
  </si>
  <si>
    <t>Pb-R-3</t>
  </si>
  <si>
    <t>Lead, exceeding 1000ppm in homogeneous material, in soldering for servers, storage and storage array systems, and network infrastructure equipment for switching, signaling, transmission and network management for telecommunication</t>
  </si>
  <si>
    <t>Pb-R-5</t>
  </si>
  <si>
    <t>Coating material for thermal conduction module C-rings, containing lead exceeding 1000ppm in homogeneous material.</t>
  </si>
  <si>
    <t>Pb-R-7</t>
  </si>
  <si>
    <t>Solder consisting of more than two types of elements for connecting microprocessor pins and package containing less than 85wt% and more than 80wt% of lead.</t>
  </si>
  <si>
    <t>Pb-R-8</t>
  </si>
  <si>
    <t>Lead, exceeding 1000ppm in homogeneous material, in solder for connecting semiconductor dies and carriers in flip chip IC packages</t>
  </si>
  <si>
    <t>Pb-RE-3</t>
  </si>
  <si>
    <t>Steel materials containing 0.35% or less ,but exceeding 1000ppm in homogeneous material, of lead by weight (including zinc plating, free-machining steel)</t>
  </si>
  <si>
    <t>Pb-RE-4</t>
  </si>
  <si>
    <t>Copper alloy containing 4% or less, exceeding 1000ppm in homogeneous material, of lead by weight (e.g. brass, phosphor bronze)</t>
  </si>
  <si>
    <t>Antimony and Antimony Compounds</t>
  </si>
  <si>
    <t>Sb-J-0</t>
  </si>
  <si>
    <t>Selenium and Selenium Compounds</t>
  </si>
  <si>
    <t>Se-J-0</t>
  </si>
  <si>
    <t>Intended use classification 
code</t>
  </si>
  <si>
    <t>DLC Coatings</t>
  </si>
  <si>
    <t>TiN Coatings</t>
  </si>
  <si>
    <t>Gold vapor deposition film(Icd.Sputtering)</t>
  </si>
  <si>
    <t>Vapor deposition film(Icd.Sputtering) of other noble or rare metals</t>
  </si>
  <si>
    <t>Other film coating of inorganic compounds</t>
  </si>
  <si>
    <t>Painted resin</t>
  </si>
  <si>
    <t>Non electrolytically applied zinc flake coatings (Dacrotizing)</t>
  </si>
  <si>
    <t>Coating (ceramics)</t>
  </si>
  <si>
    <t>Coating (glass)</t>
  </si>
  <si>
    <t>Coating (Other compounds)</t>
  </si>
  <si>
    <t>[Appendix 2] Table of intended use code</t>
  </si>
  <si>
    <t>Purpose of containing*7</t>
  </si>
  <si>
    <t>Report of Constituent Contents (for articles)</t>
  </si>
  <si>
    <t xml:space="preserve"> Kyocera Corporation</t>
  </si>
  <si>
    <t>Business office code</t>
  </si>
  <si>
    <t>Business office</t>
  </si>
  <si>
    <t>Department</t>
  </si>
  <si>
    <t>Requester code</t>
  </si>
  <si>
    <t>Requester</t>
  </si>
  <si>
    <t>[Information of Kyocera]</t>
  </si>
  <si>
    <t>Object substance or preparation serial no.</t>
  </si>
  <si>
    <t>Person in charge</t>
  </si>
  <si>
    <t>e-mail address</t>
  </si>
  <si>
    <t>Phone No.</t>
  </si>
  <si>
    <t>Fax No.</t>
  </si>
  <si>
    <t>Item code</t>
  </si>
  <si>
    <t>Product name</t>
  </si>
  <si>
    <t>Specification</t>
  </si>
  <si>
    <t>[Object]</t>
  </si>
  <si>
    <t>Total weight</t>
  </si>
  <si>
    <t>(unit)</t>
  </si>
  <si>
    <t>(Example) Copper</t>
  </si>
  <si>
    <t>(Example) Zinc</t>
  </si>
  <si>
    <t>(Example) Lead</t>
  </si>
  <si>
    <t>(Example) Others</t>
  </si>
  <si>
    <t>-</t>
  </si>
  <si>
    <t>Notes:</t>
  </si>
  <si>
    <t>To: Procurement Department, _______________ Plant/Business Office</t>
  </si>
  <si>
    <r>
      <rPr>
        <sz val="16"/>
        <rFont val="ＭＳ Ｐゴシック"/>
        <family val="3"/>
      </rPr>
      <t>－</t>
    </r>
  </si>
  <si>
    <t>(Example) Nickel</t>
  </si>
  <si>
    <t xml:space="preserve">(Example) Metal terminal  </t>
  </si>
  <si>
    <t>(Example) Nickel plating.</t>
  </si>
  <si>
    <t>Material name</t>
  </si>
  <si>
    <t>Substance Groups</t>
  </si>
  <si>
    <t>Intended use classification</t>
  </si>
  <si>
    <t>Diarsenic Pentoxide</t>
  </si>
  <si>
    <t>A20-J-0</t>
  </si>
  <si>
    <t>Cases containing above 0.1% diarsenic pentoxide by weight per surveying unit.</t>
  </si>
  <si>
    <t>A20-J-98</t>
  </si>
  <si>
    <t>Cases containing up to 0.1% diarsenic pentoxide by weight per surveying unit.</t>
  </si>
  <si>
    <t>Diarsenic Trioxide</t>
  </si>
  <si>
    <t>A21-J-0</t>
  </si>
  <si>
    <t>Cases containing above 0.1% diarsenic trioxide by weight per surveying unit.</t>
  </si>
  <si>
    <t>A21-J-98</t>
  </si>
  <si>
    <t>Cases containing up to 0.1% diarsenic trioxide by weight per surveying unit.</t>
  </si>
  <si>
    <t>Arsenic and Arsenic Compounds</t>
  </si>
  <si>
    <t>As-J-0</t>
  </si>
  <si>
    <t>All</t>
  </si>
  <si>
    <t>B11-J-0</t>
  </si>
  <si>
    <t>Cases containing above 0.1% HBCDD and all major diastereoisomers by weight per surveying unit.</t>
  </si>
  <si>
    <t>B11-J-98</t>
  </si>
  <si>
    <t>Cases containing up to 0.1% HBCDD and all major diastereoisomers by weight per surveying unit.</t>
  </si>
  <si>
    <t>Batteries for electric vehicles containing cadmium exceeding 100ppm in homogeneous material.</t>
  </si>
  <si>
    <t>Cd-J-0</t>
  </si>
  <si>
    <t>Cases containing intentionally added cadmium exceeding 100ppm in homogeneous material, excluding specified uses. (* Details in column on the right.)</t>
  </si>
  <si>
    <t>Cd-J-99</t>
  </si>
  <si>
    <t>Containing cadmium above 100pmm in homogeneous material. : Impurities/recycled materials/contamination</t>
  </si>
  <si>
    <t>Cd-R-0</t>
  </si>
  <si>
    <t>Cases containing 100ppm or less of intentionally added cadmium in homogeneous material, excluding specified uses. (* Details in column on the right.)</t>
  </si>
  <si>
    <t>Cd-R-3</t>
  </si>
  <si>
    <t>Cd-R-4</t>
  </si>
  <si>
    <t>Cadmium exceeding in homogeneous material in alloys as electrical/mechanical solder joints to electrical conductors located directly on the voice coil in transducers used in high-powered loudspeakers with sound pressure levels of 100 dB (A) and more.</t>
  </si>
  <si>
    <t>Cd-R-6</t>
  </si>
  <si>
    <t>Cd-RE-98</t>
  </si>
  <si>
    <t>Containing 100ppm or less of cadmium in homogeneous material. : Impurities/recycled materials/contamination</t>
  </si>
  <si>
    <t>Cr-E-1</t>
  </si>
  <si>
    <t>Anti-corrosion coatings containing hexavalent chromium exceeding 1000ppm in homogeneous material.(Other than below Cr-E-2)</t>
  </si>
  <si>
    <t>Cr-E-2</t>
  </si>
  <si>
    <t>Corrosion preventive coating related to bolt and nut assembles for chassis applications, containing hexavalent chromium exceeding 1000ppm in homogeneous material.</t>
  </si>
  <si>
    <t>Cr-E-3</t>
  </si>
  <si>
    <t>Cr-J-0</t>
  </si>
  <si>
    <t>Cases containing intentionally added hexavalent chromium exceeding 1000ppm in homogeneous material, excluding specified uses. (* Details in column on the right.)</t>
  </si>
  <si>
    <t>Cr-J-99</t>
  </si>
  <si>
    <t>Containing hexavalent chromium above 1000ppm in homogeneous material. : Impurities/recycled materials/contamination</t>
  </si>
  <si>
    <t>Cr-R-0</t>
  </si>
  <si>
    <t>Cases containing 1000ppm or less of intentionally added hexavalent chromium in homogeneous material, excluding specified uses. (* Details in column on the right.)</t>
  </si>
  <si>
    <t>Cr-RE-98</t>
  </si>
  <si>
    <t>Containing 1000ppm or less of hexavalent chromium in homogeneous material. : Impurities/recycled materials/contamination.</t>
  </si>
  <si>
    <t>Pb-E-1</t>
  </si>
  <si>
    <t>([General] Form 2)</t>
  </si>
  <si>
    <t>Warranty of non-use Prohibited Chemical Substances</t>
  </si>
  <si>
    <t xml:space="preserve"> (Corporation seal)</t>
  </si>
  <si>
    <t>We hereby guarantee that Prohibited Chemical Substances of Rank A and B listed in Kyocera Green Procurement Guideline (hereafter referred to as the “Guideline”) were not contained, and the aforementioned Prohibited Chemical Substances of Rank A were not used in manufacturing processes about the following delivered products listed in "Subject of products".  Additionally, we guarantee that we completely abolish the use of certain chemical substances specified by Kyocera within the period.
When the Guideline is revised due to changes in the law, ordinances, social circumstances, and the specification of Kyocera’s customers or other related factors, we will confirm ourselves promptly of such revision.  If some products are not adapted to the revised Guideline, we are going to inform it to Kyocera.</t>
  </si>
  <si>
    <t>&lt;Subject of products&gt; *Please refer to the attached file and fill out blanks.</t>
  </si>
  <si>
    <t>Demander</t>
  </si>
  <si>
    <t>Business place code</t>
  </si>
  <si>
    <t>Business place</t>
  </si>
  <si>
    <t>([General] Form 3-2)</t>
  </si>
  <si>
    <t>[Information of Business Partner]</t>
  </si>
  <si>
    <t>Date</t>
  </si>
  <si>
    <t>Business partner code</t>
  </si>
  <si>
    <t>Company name</t>
  </si>
  <si>
    <t>Person in charge</t>
  </si>
  <si>
    <t>e-mail address</t>
  </si>
  <si>
    <t>Phone No.</t>
  </si>
  <si>
    <t>FAX No.</t>
  </si>
  <si>
    <t>kg</t>
  </si>
  <si>
    <t>g</t>
  </si>
  <si>
    <t>mg</t>
  </si>
  <si>
    <t>It is necessary to input all components about shipped substance and/or preparation. However, if it is “FOR INTERNAL USE ONLY” and all elements could not be informed, please input “Others” into the column of “Chemical substance name”.  Nevertheless, if Rank A, B or C substance of Kyocera green procurement guideline are contained,please make sure to input “Chemical substance name” and ”CAS No.”</t>
  </si>
  <si>
    <t>Content Classification
1 : Intentionally contained substance
2 : Substance added intentionally during process and contained in product
3 : Impurities</t>
  </si>
  <si>
    <t>Parts name</t>
  </si>
  <si>
    <t>Parts weight
*1</t>
  </si>
  <si>
    <t>Section</t>
  </si>
  <si>
    <t>Section weight
*1</t>
  </si>
  <si>
    <t>Material name of Section*2</t>
  </si>
  <si>
    <t>CAS No.</t>
  </si>
  <si>
    <t>Rank*3</t>
  </si>
  <si>
    <t>Content ratio/weight*2</t>
  </si>
  <si>
    <t>Remarks</t>
  </si>
  <si>
    <t>Content ratio(wt%)*4</t>
  </si>
  <si>
    <t>Content weight (mg)*5</t>
  </si>
  <si>
    <t>(Example) Base material</t>
  </si>
  <si>
    <t>0.500</t>
  </si>
  <si>
    <t>Copper alloy.</t>
  </si>
  <si>
    <t>7440-50-8</t>
  </si>
  <si>
    <t>-</t>
  </si>
  <si>
    <t>7440-66-6</t>
  </si>
  <si>
    <t>7439-92-1</t>
  </si>
  <si>
    <t>Rank C</t>
  </si>
  <si>
    <t>Pb-RE-4   :Copper alloy containing 4% or less, exceeding 1000ppm in homogeneous material, of lead by weight (e.g. brass, phosphor bronze)</t>
  </si>
  <si>
    <t>Nickel plating.</t>
  </si>
  <si>
    <t>7440-02-0</t>
  </si>
  <si>
    <t>(Example) Boron</t>
  </si>
  <si>
    <t>7440-42-8</t>
  </si>
  <si>
    <t>Pb-R-0   :Cases containing 1000ppm or less of intentionally added lead in homogeneous material, excluding specified uses. (* Details in column on the right.)</t>
  </si>
  <si>
    <t>Lead in electroless nickel plating.</t>
  </si>
  <si>
    <t>(Example) Palladium</t>
  </si>
  <si>
    <t>7440-05-3</t>
  </si>
  <si>
    <t>Total weight of parts (g)</t>
  </si>
  <si>
    <t>Total weight of substances (g)</t>
  </si>
  <si>
    <t>Total content ratio of parts (%)</t>
  </si>
  <si>
    <t>Total content ratio of substances (%)</t>
  </si>
  <si>
    <t>*1  Input mass, rate of content, and content in three significant figures (round off to a number of three figures) and make column of "Total content ratio (%)" 100%.</t>
  </si>
  <si>
    <t xml:space="preserve">*2  Choose the material name from "[Appendix 1] Material Classification". </t>
  </si>
  <si>
    <t>*3  If the substance in question is categorized as a Prohibited Chemical Substance (of rank A, B or C), choose the rank of substance.  If  it is not available, input "-".</t>
  </si>
  <si>
    <t xml:space="preserve"> Specification</t>
  </si>
  <si>
    <t>Entered on:</t>
  </si>
  <si>
    <t>Entered by:</t>
  </si>
  <si>
    <t>Person in charge:</t>
  </si>
  <si>
    <t>Section:</t>
  </si>
  <si>
    <t xml:space="preserve">Company: </t>
  </si>
  <si>
    <t>Business Partner Priority Code:</t>
  </si>
  <si>
    <t xml:space="preserve">      Kyocera Corporation</t>
  </si>
  <si>
    <t>To: Director of Corporate Purchasing Group</t>
  </si>
  <si>
    <t>*Intentional uses of rank A and B are prohibited whether the threshold value is specified or not. When the specified threshold value of substance is mentioned, it is prohibited to contain more than its threshold per each section of its components, even if it is impurities.</t>
  </si>
  <si>
    <t>[Appendix 1] Table of material name</t>
  </si>
  <si>
    <t>A(B)S Poly(acrylonitrile (-butadiene)-styrene)</t>
  </si>
  <si>
    <t>PA (Polyamide)</t>
  </si>
  <si>
    <t>PET (Poly(ethylene terephthalate) )</t>
  </si>
  <si>
    <t>PPE ((Modified) polyphenylene ether)</t>
  </si>
  <si>
    <t>Thermoplastic elastomer</t>
  </si>
  <si>
    <t>Other thermoplastics</t>
  </si>
  <si>
    <t>PUR (Polyurethane)</t>
  </si>
  <si>
    <t>UP (Unsaturated polyester)</t>
  </si>
  <si>
    <t>EP (Epoxy resin)</t>
  </si>
  <si>
    <t>Others (thermosetting resin or duromers)</t>
  </si>
  <si>
    <t>Others (Rubber/non-thermoplastic Elastomer)</t>
  </si>
  <si>
    <t>Polymeric compounds</t>
  </si>
  <si>
    <t>Plastics (in polymeric compounds)</t>
  </si>
  <si>
    <t>Textiles (in polymeric compounds)</t>
  </si>
  <si>
    <t>Wood</t>
  </si>
  <si>
    <t>Paper</t>
  </si>
  <si>
    <t>Fiber</t>
  </si>
  <si>
    <t>Leather</t>
  </si>
  <si>
    <t>Refrigerant</t>
  </si>
  <si>
    <t>Lubricants,Brake fluid, etc</t>
  </si>
  <si>
    <t>Others (Powder,etc)</t>
  </si>
  <si>
    <t>Zinc plating</t>
  </si>
  <si>
    <t>Nickel plating</t>
  </si>
  <si>
    <t>Aluminum plating</t>
  </si>
  <si>
    <t>Copper plating</t>
  </si>
  <si>
    <t>Tin plating</t>
  </si>
  <si>
    <t>Chromium plating</t>
  </si>
  <si>
    <t>Cobalt plating</t>
  </si>
  <si>
    <t>Gold plating</t>
  </si>
  <si>
    <t>Platinum plating</t>
  </si>
  <si>
    <t>Paradium plating</t>
  </si>
  <si>
    <t>Rhenium plating</t>
  </si>
  <si>
    <t>Silver plating</t>
  </si>
  <si>
    <t>Zinc spray coating</t>
  </si>
  <si>
    <t>Aluminum spray coating</t>
  </si>
  <si>
    <t>Build-up thermal spraying</t>
  </si>
  <si>
    <t>Thermal spraying of self-fluxing alloy SFCo</t>
  </si>
  <si>
    <t>Thermal spraying of self-fluxing alloy SFWC</t>
  </si>
  <si>
    <t>Ceramic sprayed Coatings P-AO</t>
  </si>
  <si>
    <t>Ceramic sprayed Coatings P-CrO</t>
  </si>
  <si>
    <t>Ceramic sprayed Coatings P-AO-MgO</t>
  </si>
  <si>
    <t>Ceramic sprayed Coatings P-ZrO</t>
  </si>
  <si>
    <t>Cermet thermal spraying C-WC-Co</t>
  </si>
  <si>
    <t>Cermet thermal spraying C-CrC-Ni-Cr</t>
  </si>
  <si>
    <t>Hexavalent chromate film</t>
  </si>
  <si>
    <t>Trivalent Chromium Passivation</t>
  </si>
  <si>
    <t>Chromium-free Passivation</t>
  </si>
  <si>
    <t>GEOMET Coating</t>
  </si>
  <si>
    <t>BONDE Coating (Oxalic)</t>
  </si>
  <si>
    <t>ZAY Coating</t>
  </si>
  <si>
    <t>Anodic Oxidation Coatings</t>
  </si>
  <si>
    <t>Combined coatings of anodic oxide and organic coatings</t>
  </si>
  <si>
    <t>Corrosion protection of magnesium alloys</t>
  </si>
  <si>
    <t>Corrosion protection of aluminium alloys</t>
  </si>
  <si>
    <t>Black Oxide Coatings</t>
  </si>
  <si>
    <t>Phosphate Coatings</t>
  </si>
  <si>
    <t>CrN Coatings</t>
  </si>
  <si>
    <t>e-mail:</t>
  </si>
  <si>
    <t>TEL:</t>
  </si>
  <si>
    <t>(Seal)</t>
  </si>
  <si>
    <t>Approved by:</t>
  </si>
  <si>
    <t>Company:</t>
  </si>
  <si>
    <t>submitted on:        /          /         .</t>
  </si>
  <si>
    <t xml:space="preserve">Substance Contents, or the Report of Constituent Contents, </t>
  </si>
  <si>
    <t xml:space="preserve">accordance with the findings shown in either the Survey of Chemical </t>
  </si>
  <si>
    <t xml:space="preserve">We hereby certify that the inspection results for the products shown above are in </t>
  </si>
  <si>
    <t>Delivered on:</t>
  </si>
  <si>
    <t>Quantity:</t>
  </si>
  <si>
    <t>Lot No.:</t>
  </si>
  <si>
    <t>Product:</t>
  </si>
  <si>
    <t>To: _______________ Plant/Business Office, Kyocera Corporation</t>
  </si>
  <si>
    <t>Certificate of Constituent Contents</t>
  </si>
  <si>
    <t>(Attach this document to products to be delivered.)</t>
  </si>
  <si>
    <t xml:space="preserve">Entered by: </t>
  </si>
  <si>
    <t>1st lot No. after change:</t>
  </si>
  <si>
    <t>4. List of attached documents</t>
  </si>
  <si>
    <t>Information to be provided by business partner</t>
  </si>
  <si>
    <t>3. Date by which your approval must be obtained</t>
  </si>
  <si>
    <t>Approved on:</t>
  </si>
  <si>
    <t>2. Reason for Change</t>
  </si>
  <si>
    <t>Approval by Kyocera</t>
  </si>
  <si>
    <t>Change of instrument(s)</t>
  </si>
  <si>
    <t>Change of material supplier</t>
  </si>
  <si>
    <t>Change of production equipment</t>
  </si>
  <si>
    <t>Change of person in charge of quality control (application may be made after change)</t>
  </si>
  <si>
    <t>Change of production site</t>
  </si>
  <si>
    <t>Change of quality control method</t>
  </si>
  <si>
    <t>Change of production process</t>
  </si>
  <si>
    <t>Change of storage method</t>
  </si>
  <si>
    <t xml:space="preserve">Change of part(s) </t>
  </si>
  <si>
    <t>Change of production method</t>
  </si>
  <si>
    <t>Change of material(s) used</t>
  </si>
  <si>
    <r>
      <t>We are attaching the necessary documents to this application. (The items to be changed are marked “</t>
    </r>
    <r>
      <rPr>
        <sz val="14"/>
        <rFont val="ＭＳ Ｐゴシック"/>
        <family val="3"/>
      </rPr>
      <t>〇</t>
    </r>
    <r>
      <rPr>
        <sz val="14"/>
        <rFont val="Arial"/>
        <family val="2"/>
      </rPr>
      <t>.”)</t>
    </r>
  </si>
  <si>
    <t xml:space="preserve">1. We request that you approve the change(s) to the matters subject to change control confirmation indicated below with respect to the above product.  </t>
  </si>
  <si>
    <t>Prepared by</t>
  </si>
  <si>
    <t>Prepared on</t>
  </si>
  <si>
    <t>Specifications</t>
  </si>
  <si>
    <t>Object article</t>
  </si>
  <si>
    <t>Company name</t>
  </si>
  <si>
    <t>Business partner code</t>
  </si>
  <si>
    <t>Object article serial No.</t>
  </si>
  <si>
    <t>Business Partner</t>
  </si>
  <si>
    <t>Kyocera</t>
  </si>
  <si>
    <t>To: Material Department, _______________ Plant/Business Office</t>
  </si>
  <si>
    <t>Date:</t>
  </si>
  <si>
    <t>Application for Change</t>
  </si>
  <si>
    <t>7440-50-8</t>
  </si>
  <si>
    <t>7440-66-6</t>
  </si>
  <si>
    <t>7439-92-1</t>
  </si>
  <si>
    <t>Chemical substance name constituting section</t>
  </si>
  <si>
    <t>Content Classification
*6</t>
  </si>
  <si>
    <t>Beryllium and Beryllium Compounds</t>
  </si>
  <si>
    <t>Be-J-0</t>
  </si>
  <si>
    <t>Bismuth and Bismuth Compounds</t>
  </si>
  <si>
    <t>Bi-J-0</t>
  </si>
  <si>
    <t>Cd-B-1</t>
  </si>
  <si>
    <t>Batteries containing cadmium exceeding 5ppm by weight of the battery.</t>
  </si>
  <si>
    <t>Cd-E-2</t>
  </si>
  <si>
    <t>*5  Input mass, rate of content, and content in three significant figures (round off to a number of three figures) and make column of "Total content ratio (%)" 100%.</t>
  </si>
  <si>
    <t xml:space="preserve">*6  Choose the classification from column of "Content Classification" about each substance. </t>
  </si>
  <si>
    <t xml:space="preserve">*7  If substances listed "[Appendix 2] table of intended use code" were contained, choose "Intended use classification" from the table. </t>
  </si>
  <si>
    <t>([General] Form 3-1)</t>
  </si>
  <si>
    <t>Report of Constituent Contents (for chemical substance and preparation)</t>
  </si>
  <si>
    <t>To: Procurement Department, _______________ Plant/Business Office</t>
  </si>
  <si>
    <t>[Information of Kyocera]</t>
  </si>
  <si>
    <t>Demander</t>
  </si>
  <si>
    <t>[Object]</t>
  </si>
  <si>
    <t>Object substance or preparation serial no.</t>
  </si>
  <si>
    <t>Specification</t>
  </si>
  <si>
    <t>It is necessary to input all components about shipped substance and/or preparation.  However, if it is “FOR INTERNAL USE ONLY” and all elements could not be informed, please input “Others” into the column of “Chemical substance name”.  Nevertheless, if Rank A, B or C substance of Kyocera green procurement guideline are contained, please make sure to input “Chemical substance name” and ”CAS No.” even though it is “FOR INTERNAL USE ONLY”.</t>
  </si>
  <si>
    <t>Chemical substance name</t>
  </si>
  <si>
    <t>Minerals contained or not contained.*1</t>
  </si>
  <si>
    <t>Content Classification*3</t>
  </si>
  <si>
    <t>Content ratio(wt%)</t>
  </si>
  <si>
    <t>Content weight (mg)</t>
  </si>
  <si>
    <t>(Example) Copper</t>
  </si>
  <si>
    <t>V</t>
  </si>
  <si>
    <t>Printing inks for the application of enamels on glasses, such as borosilicate and soda lime glasses containing cadmium exceeding 100ppm in homogeneous material.</t>
  </si>
  <si>
    <t>Cadmium, exceeding 100ppm in homogeneous material, in cadmium oxide in thick film pastes used on aluminium bonded beryllium oxide.</t>
  </si>
  <si>
    <t>Cd-R-7</t>
  </si>
  <si>
    <t>Cadmium in a thermal cutoff of a one shot pellet type that exceeds 100ppm in homogeneous material</t>
  </si>
  <si>
    <t>Cd-R-8</t>
  </si>
  <si>
    <t>Cadmium in an electric point that exceeds 100ppm in homogeneous material</t>
  </si>
  <si>
    <t>Cd-R-9</t>
  </si>
  <si>
    <t>Cadmium in glass used for a filter glass or reflectance standards that exceeds 100ppm in homogeneous material</t>
  </si>
  <si>
    <t>Cd-R-10</t>
  </si>
  <si>
    <t>Cadmium in a color conversion II-VI family LED used for solid-state lighting or a display system that exceeds 100ppm in homogeneous material ("cadmium per square millimeter in a light emission area" &lt; 10μg Cd)</t>
  </si>
  <si>
    <t>Cr-R-2</t>
  </si>
  <si>
    <t>Hexavalent chromium up to 0.75% by weight as antirust for a carbon steel cooling system in an absorption refrigerator that exceeds 1000ppm in homogeneous material</t>
  </si>
  <si>
    <t>Hg-R-7：Mercury in a double-capped strip fluorescent lamp (in each individual lamp) for general purposes that does not exceed the following limitations:
(a) A three-wavelength phosphor of less than 9mm in tube diameter (e.g., T2) with normal lifetime: 5mg
(b) A three-wavelength phosphor of 9mm or larger and of 17mm or less in tube diameter (e.g., T5) with normal lifetime: 5mg
(c) A three-wavelength phosphor of over 17mm and 28mm or less in tube diameter (e.g., T8) with normal lifetime: 5mg
(d) A three-wavelength phosphor of over 28mm in tube diameter (e.g., T12) with normal lifetime: 5mg
(e) A three-wavelength phosphor with long lifetime (&gt; 25,000 h): 8mg</t>
  </si>
  <si>
    <t>Hg-R-8：Mercury in a double-capped fluorescent lamp (in each individual lamp) not for general purposes under the following conditions:
(a) A linear white lamp of over 28mm in tube diameter (e.g., T10 and T12): mercury that does not exceed 10mg
(b) Nonlinear white lamps of all shapes: mercury that does not exceed 15mg
(c) Mercury contained in a nonlinear three-wavelength phosphor lamp of above 17mm (e.g., T9)
(d) Mercury contained in a lamp for any other general illumination or specific purposes (e.g., induction lamps)</t>
  </si>
  <si>
    <t>Hg-R-9：Mercury in a cold cathode ray fluorescent lamp or external electrode fluorescent lamp (CCFL or EEFL) for a specific purpose</t>
  </si>
  <si>
    <t>Hg-R-10：Mercury in a low-pressure discharge lamp (each individual lamp) other than Hg-R-6, Hg-R-7, Hg-R-8, or Hg-R-9</t>
  </si>
  <si>
    <t>Hg-R-11：Mercury in an extra-high voltage sodium (vapor) lamp for general illumination with an improved color rendering index over 60</t>
  </si>
  <si>
    <t>Hg-R-12：Mercury in an extra-high voltage sodium (vapor) lamp for general illumination of any other type (Hg-R-11)</t>
  </si>
  <si>
    <t>Hg-R-13：Mercury in a high-pressure mercury vapor lamp (HPMV)</t>
  </si>
  <si>
    <t>Hg-R-14：Mercury in a metal halide lamp (MH)</t>
  </si>
  <si>
    <t>Hg-R-15：Mercury in a vapor lamp for a specific purpose or of any other type that is not specifically mentioned in the Annex of Directive 2002/95/EC (or in the classification of intended use of mercury)</t>
  </si>
  <si>
    <t>Hg-E-1：Mercury in a discharge lamp or instrument panel display</t>
  </si>
  <si>
    <t>Hg-B-1：Batteries containing mercury exceeding 1ppm by weight of the battery.</t>
  </si>
  <si>
    <t>Hg-J-0：Cases containing intentionally added mercury above 1000ppm in homogeneous material, excluding specified uses. (* Details in column on the right.)</t>
  </si>
  <si>
    <t>Hg-J-99：Containing mercury above 1000ppm in homogeneous material : Impurities/recycled materials/contamination.</t>
  </si>
  <si>
    <t>Hg-R-0：Cases containing 1000ppm or less of intentionally added mercury in homogeneous material, excluding specified uses. (* Details in column on the right.)</t>
  </si>
  <si>
    <t>Hg-RE-98：Containing 1000ppm or less of mercury in homogeneous material. : Impurities/recycled materials/contamination.</t>
  </si>
  <si>
    <t>Ni-J-1：Cases containing intentionally added nickel, for use consisting of long-term contact with skin.</t>
  </si>
  <si>
    <t>Ni-J-2：In cases where a product has an unclear purpose and nickel is intentionally added</t>
  </si>
  <si>
    <t>Ni-J-98：Cases containing nickel other than Ni-J-1and Ni-J-2.(a product not staying in contact with skin for a considerable duration of time or containing impurities)</t>
  </si>
  <si>
    <t>Pb-RE-3：Steel materials containing 0.35% or less ,but exceeding 1000ppm in homogeneous material, of lead by weight (including zinc plating, free-machining steel)</t>
  </si>
  <si>
    <t>Pb-RE-4：Copper alloy containing 4% or less, exceeding 1000ppm in homogeneous material, of lead by weight (e.g. brass, phosphor bronze)</t>
  </si>
  <si>
    <t>Pb-RE-5：Lead in a cathode ray tube that exceeds 1000ppm in homogeneous material</t>
  </si>
  <si>
    <t>Pb-RE-6：Lead up to 0.2% by weight in glass of a fluorescent tube that exceeds 1000ppm in homogeneous material</t>
  </si>
  <si>
    <t>Pb-RE-7：An electricity or electronic component of other than dielectric ceramics in a capacitor that contains lead in glass, ceramic, or glass/ceramic matrix compounds, exceeding 1000ppm in homogeneous material</t>
  </si>
  <si>
    <t>Pb-RE-8：Lead in a dielectric ceramic used in a capacitor with rated voltage of 125V AC or 250V DC or larger that exceeds 1000ppm in homogeneous material</t>
  </si>
  <si>
    <t>Pb-RE-9：Lead in a dielectric ceramic used in a capacitor with rated voltage less than 125V AC or 250V DC that exceeds 1000ppm in homogeneous material</t>
  </si>
  <si>
    <t>Pb-RE-10：Lead used for a C-press compliant pin connector/system that exceeds 1000ppm in homogeneous material</t>
  </si>
  <si>
    <t>Pb-RE-11：Lead used for a compliant pin connector/system other than C-press that exceeds 1000ppm in homogeneous material</t>
  </si>
  <si>
    <t>Pb-R-1：Aluminum materials containing 0.4% or less, exceeding 1000ppm in homogeneous material, of lead by weight</t>
  </si>
  <si>
    <t>Pb-R-2：Lead in high-melting point solder (llead-based alloys containing 85 % by weight or more lead)</t>
  </si>
  <si>
    <t>Cadmium and Cadmium Compounds
Threshold level (reporting level):
0.01% by weight in homogeneous material (100ppm)
In cases of a battery, 0.0005% by weight of a battery (5ppm)</t>
  </si>
  <si>
    <r>
      <t>Aluminum</t>
    </r>
    <r>
      <rPr>
        <sz val="10"/>
        <rFont val="Ariel"/>
        <family val="2"/>
      </rPr>
      <t>　</t>
    </r>
    <r>
      <rPr>
        <sz val="10"/>
        <rFont val="Arial"/>
        <family val="2"/>
      </rPr>
      <t>with a lead content up to 1.5% by weight</t>
    </r>
  </si>
  <si>
    <t>Pb-E-3</t>
  </si>
  <si>
    <t>Lead, exceeding 1000ppm in homogeneous material, in bearing shells and bushes (alloy).</t>
  </si>
  <si>
    <t>Pb-E-4</t>
  </si>
  <si>
    <t>Batteries containing lead exceeding 1000ppm in homogeneous material.</t>
  </si>
  <si>
    <t>Pb-E-5</t>
  </si>
  <si>
    <t>Vibration dampers containing lead, exceeding 1000ppm in homogeneous material.</t>
  </si>
  <si>
    <t>Pb-E-6</t>
  </si>
  <si>
    <t>Lead, exceeding 1000ppm in homogeneous material, in vulcanising agents and stabilisers for elastomers in fluid handling and powertrain applications containing up to 0.5% lead by weight.</t>
  </si>
  <si>
    <t>Pb-E-7</t>
  </si>
  <si>
    <t>Lead, exceeding 1000ppm in homogeneous material, in bonding agents for elastomers in powertrain applications containing up to 0.5% lead by weight.</t>
  </si>
  <si>
    <t>Pb-E-10</t>
  </si>
  <si>
    <t>Valve seats containing lead exceeding 1000ppm in homogeneous material.</t>
  </si>
  <si>
    <t>Pb-E-11</t>
  </si>
  <si>
    <t>Pyrotechnic initiators containing lead exceeding 1000ppm in homogeneous material.</t>
  </si>
  <si>
    <t>Pb-E-12</t>
  </si>
  <si>
    <t>Lead in solder for electric use that exceeds 1000ppm in homogeneous material (excluding solder on electronic circuit boards and glass)</t>
  </si>
  <si>
    <t>Pb-E-13</t>
  </si>
  <si>
    <t>Lead in solder for installing an electric or electronic component on an electronic circuit board or for a component terminal that exceeds 1000ppm in homogeneous material (excluding electrolysis aluminum capacitors)</t>
  </si>
  <si>
    <t>Pb-E-14</t>
  </si>
  <si>
    <t>Lead on a terminal of an electrolysis aluminum capacitor that exceeds 1000ppm in homogeneous material</t>
  </si>
  <si>
    <t>Pb-E-15</t>
  </si>
  <si>
    <t>Lead for soldering an air mass sensor on a glass surface that exceeds 1000ppm in homogeneous material</t>
  </si>
  <si>
    <t>Pb-E-16</t>
  </si>
  <si>
    <t>Lead in solder for attaching a heat spreader and heat sink of a power semiconductor   that exceeds 1000ppm in homogeneous material (The chip size is 1cm2 at least. The electric current density is 1A/mm2 at least.)</t>
  </si>
  <si>
    <t>Pb-E-17</t>
  </si>
  <si>
    <t>Lead in solder for electric glazing on a glass surface that exceeds 1000ppm in homogeneous material (excluding solder for laminate glazing)</t>
  </si>
  <si>
    <t>Pb-E-18</t>
  </si>
  <si>
    <t>Lead in solder used for laminate glazing that exceeds 1000ppm in homogeneous material</t>
  </si>
  <si>
    <t>Pb-J-1</t>
  </si>
  <si>
    <t>Containing lead above 300ppm in homogeneous material , for use in vinyl chloride wires.</t>
  </si>
  <si>
    <t>Pb-J-2</t>
  </si>
  <si>
    <t>Use in products for children 12 years old and younger, containing lead exceeding 300ppm per surveying unit.
(Select this item only when the surveyor states that your product is used for a surveyor's product for children of twelve years of age or under.)</t>
  </si>
  <si>
    <t>Pb-J-3</t>
  </si>
  <si>
    <t>Containing above 0.009% of lead per surface treatment layer such as coating in parts/material used in toys.
(Select this item only when the surveyor states that your product is used for a toy.)</t>
  </si>
  <si>
    <t>Pb-B-1</t>
  </si>
  <si>
    <t>Batteries containing lead exceeding 40ppm by weight of the battery.</t>
  </si>
  <si>
    <t>Pb-J-0</t>
  </si>
  <si>
    <t>Cases containing intentionally added lead above 1000ppm in homogeneous material, excluding specified uses. (* Details in column on the right.)</t>
  </si>
  <si>
    <t>Pb-J-99</t>
  </si>
  <si>
    <t>Containing lead above 1000ppm in homogeneous material : Impurities/recycled materials/contamination</t>
  </si>
  <si>
    <t>Pb-R-0</t>
  </si>
  <si>
    <t>Cases containing 1000ppm or less of intentionally added lead in homogeneous material, excluding specified uses. (* Details in column on the right.)</t>
  </si>
  <si>
    <t>Pb-RE-98</t>
  </si>
  <si>
    <t>Containing 1000ppm or less of  lead in homogeneous material : Impurities/recycled materials/contamination.</t>
  </si>
  <si>
    <t>Hg-R-6</t>
  </si>
  <si>
    <t>Mercury in a single-capped fluorescent lamp that does not exceed the following limitations (per burner):
(a) For general illumination less than 30W: 5mg
(b) For general illumination of 30W or higher and less than 50W: 5 mg
(c) For general illumination of 50W or higher and less than 150W: 5 mg
(d) For general illumination of 150W or higher: 15mg
(e) Having a circular or square structure, 17mm or less in tube diameter, and for general illumination: 7mg
(f) For a specific use: 5 mg</t>
  </si>
  <si>
    <t>Hg-R-7</t>
  </si>
  <si>
    <t>Mercury in a double-capped strip fluorescent lamp (in each individual lamp) for general purposes that does not exceed the following limitations:
(a) A three-wavelength phosphor of less than 9mm in tube diameter (e.g., T2) with normal lifetime: 5mg
(b) A three-wavelength phosphor of 9mm or larger and of 17mm or less in tube diameter (e.g., T5) with normal lifetime: 5mg
(c) A three-wavelength phosphor of over 17mm and 28mm or less in tube diameter (e.g., T8) with normal lifetime: 5mg
(d) A three-wavelength phosphor of over 28mm in tube diameter (e.g., T12) with normal lifetime: 5mg
(e) A three-wavelength phosphor with long lifetime (&gt; 25,000 h): 8mg</t>
  </si>
  <si>
    <t>Hg-R-8</t>
  </si>
  <si>
    <t>Mercury in a double-capped fluorescent lamp (in each individual lamp) not for general purposes under the following conditions:
(a) A linear white lamp of over 28mm in tube diameter (e.g., T10 and T12): mercury that does not exceed 10mg
(b) Nonlinear white lamps of all shapes: mercury that does not exceed 15mg
(c) Mercury contained in a nonlinear three-wavelength phosphor lamp of above 17mm (e.g., T9)
(d) Mercury contained in a lamp for any other general illumination or specific purposes (e.g., induction lamps)</t>
  </si>
  <si>
    <t>Hg-R-9</t>
  </si>
  <si>
    <t>Mercury in a cold cathode ray fluorescent lamp or external electrode fluorescent lamp (CCFL or EEFL) for a specific purpose</t>
  </si>
  <si>
    <t>Hg-R-10</t>
  </si>
  <si>
    <t>Mercury in a low-pressure discharge lamp (each individual lamp) other than Hg-R-6, Hg-R-7, Hg-R-8, or Hg-R-9</t>
  </si>
  <si>
    <t>Hg-R-11</t>
  </si>
  <si>
    <t>Mercury in an extra-high voltage sodium (vapor) lamp for general illumination with an improved color rendering index over 60</t>
  </si>
  <si>
    <t>Hg-R-12</t>
  </si>
  <si>
    <t>Mercury in an extra-high voltage sodium (vapor) lamp for general illumination of any other type (Hg-R-11)</t>
  </si>
  <si>
    <t>Hg-R-13</t>
  </si>
  <si>
    <t>Mercury in a high-pressure mercury vapor lamp (HPMV)</t>
  </si>
  <si>
    <t>Hg-R-14</t>
  </si>
  <si>
    <t>Mercury in a metal halide lamp (MH)</t>
  </si>
  <si>
    <t>Hg-R-15</t>
  </si>
  <si>
    <t>Mercury in a vapor lamp for a specific purpose or of any other type that is not specifically mentioned in the Annex of Directive 2002/95/EC (or in the classification of intended use of mercury)</t>
  </si>
  <si>
    <t>Hg-E-1</t>
  </si>
  <si>
    <t>Mercury in a discharge lamp or instrument panel display</t>
  </si>
  <si>
    <t>Hg-B-1</t>
  </si>
  <si>
    <t>Batteries containing mercury exceeding 1ppm by weight of the battery.</t>
  </si>
  <si>
    <t>Hg-J-0</t>
  </si>
  <si>
    <t>Cases containing intentionally added mercury above 1000ppm in homogeneous material, excluding specified uses. (* Details in column on the right.)</t>
  </si>
  <si>
    <t>Hg-J-99</t>
  </si>
  <si>
    <t>Containing mercury above 1000ppm in homogeneous material : Impurities/recycled materials/contamination.</t>
  </si>
  <si>
    <t>Hg-R-0</t>
  </si>
  <si>
    <t>Cases containing 1000ppm or less of intentionally added mercury in homogeneous material, excluding specified uses. (* Details in column on the right.)</t>
  </si>
  <si>
    <t>Hg-RE-98</t>
  </si>
  <si>
    <t>Containing 1000ppm or less of mercury in homogeneous material. : Impurities/recycled materials/contamination.</t>
  </si>
  <si>
    <t>Ni-J-1</t>
  </si>
  <si>
    <t>Cases containing intentionally added nickel, for use consisting of long-term contact with skin.</t>
  </si>
  <si>
    <t>Ni-J-2</t>
  </si>
  <si>
    <t>In cases where a product has an unclear purpose and nickel is intentionally added</t>
  </si>
  <si>
    <t>Ni-J-98</t>
  </si>
  <si>
    <t>Cases containing nickel other than Ni-J-1and Ni-J-2.(a product not staying in contact with skin for a considerable duration of time or containing impurities)</t>
  </si>
  <si>
    <t>A17-J-4</t>
  </si>
  <si>
    <t>Cases containing intentionally added TBTO.</t>
  </si>
  <si>
    <t>A17-J-98</t>
  </si>
  <si>
    <t>Cases containing impurities.</t>
  </si>
  <si>
    <t>A28-J-4</t>
  </si>
  <si>
    <t>In cases where tin content in homogeneous material is over 0.1% by weight</t>
  </si>
  <si>
    <t>A28-J-97</t>
  </si>
  <si>
    <t>In cases where tin content in homogeneous material is 0.1% or less by weight</t>
  </si>
  <si>
    <t>A23-J-0</t>
  </si>
  <si>
    <t>A23-J-98</t>
  </si>
  <si>
    <t>A24-J-0</t>
  </si>
  <si>
    <r>
      <t>・</t>
    </r>
    <r>
      <rPr>
        <sz val="10"/>
        <rFont val="Arial"/>
        <family val="2"/>
      </rPr>
      <t xml:space="preserve">A cloth/leather part included in a surveyed product
</t>
    </r>
    <r>
      <rPr>
        <sz val="10"/>
        <rFont val="Ariel"/>
        <family val="2"/>
      </rPr>
      <t>・</t>
    </r>
    <r>
      <rPr>
        <sz val="10"/>
        <rFont val="Arial"/>
        <family val="2"/>
      </rPr>
      <t>In cases where tin content in homogeneous material is over 0.1% by weight with a dual humoral room temperature curing molding kit (RTV-2 sealant molding kit) in use</t>
    </r>
  </si>
  <si>
    <t>A24-J-1</t>
  </si>
  <si>
    <t>In cases where a product has an unclear purpose and DOT is intentionally added</t>
  </si>
  <si>
    <t>A24-J-98</t>
  </si>
  <si>
    <t>In cases where any dioctyl tin compound other than A24-J-0 and A24-J-1 is contained</t>
  </si>
  <si>
    <t>A19-J-0</t>
  </si>
  <si>
    <t>Cases containing above 0.1% beryllium oxide by weight per surveying unit.</t>
  </si>
  <si>
    <t>A19-J-98</t>
  </si>
  <si>
    <t>Cases containing up to 0.1% beryllium oxide by weight per surveying unit.</t>
  </si>
  <si>
    <t>B02-J-0</t>
  </si>
  <si>
    <t>Cases containing intentionally added PBB exceeding 1000ppm in homogeneous material. (* Details in column on the right.)</t>
  </si>
  <si>
    <t>B02-J-99</t>
  </si>
  <si>
    <t>Containing PBB above 1000ppm in homogeneous material. : Impurities/recycled materials/contamination</t>
  </si>
  <si>
    <t>B02-R-0</t>
  </si>
  <si>
    <t>Cases containing 1000ppm or less of intentionally added PBB in homogeneous material. (* Details in column on the right.)</t>
  </si>
  <si>
    <t>B02-R-98</t>
  </si>
  <si>
    <t>Containing 1000ppm or less of PBB in homogeneous material. : Impurities/recycled materials/contamination</t>
  </si>
  <si>
    <t>B03-J-0</t>
  </si>
  <si>
    <t>Cases containing intentionally added PBDE exceeding 1000ppm in homogeneous material. (* Details in column on the right.)</t>
  </si>
  <si>
    <t>B03-J-99</t>
  </si>
  <si>
    <t>Containing PBDE above 1000ppm in homogeneous material. :Impurities/recycled materials/contamination</t>
  </si>
  <si>
    <t>B03-R-0</t>
  </si>
  <si>
    <t>Cases containing 1000ppm or less of intentionally added PBDE in homogeneous material. (* Details in column on the right.)</t>
  </si>
  <si>
    <t>B03-R-98</t>
  </si>
  <si>
    <t>Containing 1000ppm or less of PBDE in homogeneous material. :Impurities/recycled materials/contamination</t>
  </si>
  <si>
    <t>B08-J-2</t>
  </si>
  <si>
    <t>In cases where a component includes a plastic material of over 25g while the content in the plastic material exceeds 0.1% weight 
(excluding printed wiring board assemblies )</t>
  </si>
  <si>
    <t>B08-J-3</t>
  </si>
  <si>
    <t>In cases where bromine element is used for a printed wiring board laminate and its content is above 0.09% by weight in the survey unit</t>
  </si>
  <si>
    <t>B08-J-4</t>
  </si>
  <si>
    <t>In cases where a product has an unclear purpose and Brominated flame retardants is intentionally added</t>
  </si>
  <si>
    <t>B08-J-97</t>
  </si>
  <si>
    <t>In cases where any brominated flame retardant other than B08-J-2, B08-J-3 or B03-J-4 is contained</t>
  </si>
  <si>
    <t>B05-J-1</t>
  </si>
  <si>
    <t>Cases containing intentionally added PCBs and specific substitutes.</t>
  </si>
  <si>
    <t>B05-J-98</t>
  </si>
  <si>
    <t>Cases containing impurities.</t>
  </si>
  <si>
    <t>B15-J-1</t>
  </si>
  <si>
    <t>Cases containing intentionally added PCTs.</t>
  </si>
  <si>
    <t>B15-J-98</t>
  </si>
  <si>
    <t>B06-J-1</t>
  </si>
  <si>
    <t>Cases containing intentionally added polychlorinated naphthalenes.</t>
  </si>
  <si>
    <t>B06-J-98</t>
  </si>
  <si>
    <t>B12-J-0</t>
  </si>
  <si>
    <t>Cases containing above 6ppb perchlorates by weight per surveying unit.</t>
  </si>
  <si>
    <t>B12-J-98</t>
  </si>
  <si>
    <t>Cases containing up to 6ppb perchlorates by weight per surveying unit.</t>
  </si>
  <si>
    <t>B13-J-0</t>
  </si>
  <si>
    <t>PFOS intentionally added to reflex mirror coating and photoresists for the photolithography process.</t>
  </si>
  <si>
    <t>B13-J-1</t>
  </si>
  <si>
    <t>(Absorption) refrigerators in motor caravans containing hexavalent chromium exceeding 1000ppm in homogeneous material.</t>
  </si>
  <si>
    <t>Pb-RE-5</t>
  </si>
  <si>
    <t>Lead in a cathode ray tube that exceeds 1000ppm in homogeneous material</t>
  </si>
  <si>
    <t>Pb-RE-6</t>
  </si>
  <si>
    <t>Lead up to 0.2% by weight in glass of a fluorescent tube that exceeds 1000ppm in homogeneous material</t>
  </si>
  <si>
    <t>Pb-RE-7</t>
  </si>
  <si>
    <t>An electricity or electronic component of other than dielectric ceramics in a capacitor that contains lead in glass, ceramic, or glass/ceramic matrix compounds, exceeding 1000ppm in homogeneous material</t>
  </si>
  <si>
    <t>Pb-RE-8</t>
  </si>
  <si>
    <t>Lead in a dielectric ceramic used in a capacitor with rated voltage of 125V AC or 250V DC or larger that exceeds 1000ppm in homogeneous material</t>
  </si>
  <si>
    <t>Pb-RE-9</t>
  </si>
  <si>
    <t>Lead in a dielectric ceramic used in a capacitor with rated voltage less than 125V AC or 250V DC that exceeds 1000ppm in homogeneous material</t>
  </si>
  <si>
    <t>Pb-RE-10</t>
  </si>
  <si>
    <t>Lead used for a C-press compliant pin connector/system that exceeds 1000ppm in homogeneous material</t>
  </si>
  <si>
    <t>Pb-RE-11</t>
  </si>
  <si>
    <t>Lead used for a compliant pin connector/system other than C-press that exceeds 1000ppm in homogeneous material</t>
  </si>
  <si>
    <t>Lead in high-melting point solder (llead-based alloys containing 85 % by weight or more lead)</t>
  </si>
  <si>
    <t>Lead halide, containing lead exceeding 1000ppm in homogeneous material, as radiant agent in High Intensity Discharge(HID) lamps used for professional reprography applications.</t>
  </si>
  <si>
    <t>Lead, exceeding 1000ppm in homogeneous material, in printing inks for the application of enamels on glasses, such as borosilicate and soda lime glasses</t>
  </si>
  <si>
    <t>Lead contained in finishing agents of 0.65 mm or finer pitch components other than connectors, exceeding 1000ppm in homogeneous material</t>
  </si>
  <si>
    <t>Lead, exceeding 1000ppm in homogeneous material, in the plating layer of high voltage diodes on the basis of a zinc borate glass body.</t>
  </si>
  <si>
    <t>Pb-R-30</t>
  </si>
  <si>
    <t>Lead in white glass used for an optical purpose containing lead that exceeds 1000ppm in homogeneous material</t>
  </si>
  <si>
    <t>Pb-R-31</t>
  </si>
  <si>
    <t>Lead in glass used for a filter glass or reflectance standards containing lead that exceeds 1000ppm in homogeneous material</t>
  </si>
  <si>
    <t>Pb-R-32</t>
  </si>
  <si>
    <t>Lead in a shell (exterior casing) or bushing (a cylindrical component fitted inside a hole) of a bearing for a compressor containing coolant for heating, ventilation, air-conditioning, refrigeration, chilling, and HVACR, exceeding 1000ppm in homogeneous material</t>
  </si>
  <si>
    <t>Pb-R-33</t>
  </si>
  <si>
    <t>Lead (lead of 1% or less by weight) as activator in fluorescent powder of a discharge lamp used as a suntan lamp containing phosphor such as BPS (BaSi2O5:Pb) that exceeds 1000ppm in homogeneous material</t>
  </si>
  <si>
    <t>Pb-R-34</t>
  </si>
  <si>
    <t>Pb-R-35</t>
  </si>
  <si>
    <t>Lead oxide, exceeding 1000ppm per unit of homogeneous material, used for structural elements on the surfaces of surface conduction electron emitter displays (SED), notably seal frit and frit ring.</t>
  </si>
  <si>
    <t>Pb-R-3：Lead, exceeding 1000ppm in homogeneous material, in soldering for servers, storage and storage array systems, and network infrastructure equipment for switching, signaling, transmission and network management for telecommunication</t>
  </si>
  <si>
    <t>Pb-R-5：Coating material for thermal conduction module C-rings, containing lead exceeding 1000ppm in homogeneous material.</t>
  </si>
  <si>
    <t>Pb-R-7：Solder consisting of more than two types of elements for connecting microprocessor pins and package containing less than 85wt% and more than 80wt% of lead.</t>
  </si>
  <si>
    <t>Pb-R-8：Lead, exceeding 1000ppm in homogeneous material, in solder for connecting semiconductor dies and carriers in flip chip IC packages</t>
  </si>
  <si>
    <t>Pb-R-10：Lead, exceeding 1000ppm in homogeneous material, in linear incandescent lamps with silicate coated tubes.</t>
  </si>
  <si>
    <t>Pb-R-11：Lead halide, containing lead exceeding 1000ppm in homogeneous material, as radiant agent in High Intensity Discharge(HID) lamps used for professional reprography applications.</t>
  </si>
  <si>
    <t>Pb-R-13：Lead, exceeding 1000ppm in homogeneous material, with PbBiSn-Hg and PbInSn-Hg in specific compositions as main amalgam and with PbSn-Hg as auxiliary amalgam in very compact Energy Saving lamps (ESL).</t>
  </si>
  <si>
    <t>Pb-R-14：Lead, exceeding 1000ppm in homogeneous material, in lead oxide in glass used for bonding front and rear substrates of flat fluorescent lamps used for Liquid Crystal Displays (LCD).</t>
  </si>
  <si>
    <t>Pb-R-15：Lead, exceeding 1000ppm in homogeneous material, in printing inks for the application of enamels on glasses, such as borosilicate and soda lime glasses</t>
  </si>
  <si>
    <t>Pb-R-17：Lead contained in finishing agents of 0.65 mm or finer pitch components other than connectors, exceeding 1000ppm in homogeneous material</t>
  </si>
  <si>
    <t>Pb-R-18：Lead, exceeding 1000ppm in homogeneous material, in solders for the soldering to machined through hole discoidal and planar array ceramic multilayer capacitors.</t>
  </si>
  <si>
    <t>Pb-R-20：Lead, exceeding 1000ppm in homogeneous material, in lead oxide in the glass envelope of Black Light Blue (BLB) lamps.</t>
  </si>
  <si>
    <t>Pb-R-21：Lead, exceeding 1000ppm in homogeneous material, in lead alloys as solder for transducers used in high-powered (designated to operate for several hours at acoustic power levels of 125 dB SPL and above) loudspeakers.</t>
  </si>
  <si>
    <t>Pb-R-22：Lead, exceeding 1000ppm in homogeneous material, in lead bound in crystal glass as defined in Annex I (Categories 1,2,3 and 4) of Council Directive 69/493/EEC.</t>
  </si>
  <si>
    <t>Pb-R-23：Lead, exceeding 1000ppm in homogeneous material, in soldering materials in mercury free flat fluorescent lamps (which e.g. are used for liquid crystal displays, design or industrial lighting).</t>
  </si>
  <si>
    <t>Pb-R-24：Lead, exceeding 1000ppm in homogeneous material, in lead oxide in seal frit used for making window assemblies for Argon and Krypton laser tubes.</t>
  </si>
  <si>
    <t>Pb-R-25：Lead, exceeding 1000ppm in homogeneous material, in solders for the soldering of thin copper wires of 100 μm diameter and less in power transformers.</t>
  </si>
  <si>
    <t>Pb-R-26：Lead, exceeding 1000ppm in homogeneous material, in cermet-based trimmer potentiometer elements.</t>
  </si>
  <si>
    <t>Pb-R-27：Lead, exceeding 1000ppm in homogeneous material, in the plating layer of high voltage diodes on the basis of a zinc borate glass body.</t>
  </si>
  <si>
    <t>Pb-R-30：Lead in white glass used for an optical purpose containing lead that exceeds 1000ppm in homogeneous material</t>
  </si>
  <si>
    <t>Pb-R-31：Lead in glass used for a filter glass or reflectance standards containing lead that exceeds 1000ppm in homogeneous material</t>
  </si>
  <si>
    <t>Pb-R-32：Lead in a shell (exterior casing) or bushing (a cylindrical component fitted inside a hole) of a bearing for a compressor containing coolant for heating, ventilation, air-conditioning, refrigeration, chilling, and HVACR, exceeding 1000ppm in homogeneous material</t>
  </si>
  <si>
    <t>Pb-R-33：Lead (lead of 1% or less by weight) as activator in fluorescent powder of a discharge lamp used as a suntan lamp containing phosphor such as BPS (BaSi2O5:Pb) that exceeds 1000ppm in homogeneous material</t>
  </si>
  <si>
    <t>Pb-R-34：Lead, exceeding 1000ppm in homogeneous material, as activator in the fluorescent powder (1% lead by weight or less) of discharge lamps when used as sun tanning lamps containing phosphors such as BSP (BaSi2O5:Pb) as well as when used as speciality lamps for diazo-printing reprography, lithography, insect traps, photochemical and curing processes containing phosphors such as SMS ((Sr, Ba)2MgSi2O7:Pb).</t>
  </si>
  <si>
    <t>Pb-R-35：Lead oxide, exceeding 1000ppm per unit of homogeneous material, used for structural elements on the surfaces of surface conduction electron emitter displays (SED), notably seal frit and frit ring.</t>
  </si>
  <si>
    <t>Pb-E-1：Aluminum　with a lead content up to 1.5% by weight</t>
  </si>
  <si>
    <t>Pb-E-3：Lead, exceeding 1000ppm in homogeneous material, in bearing shells and bushes (alloy).</t>
  </si>
  <si>
    <t>Pb-E-4：Batteries containing lead exceeding 1000ppm in homogeneous material.</t>
  </si>
  <si>
    <t>Pb-E-5：Vibration dampers containing lead, exceeding 1000ppm in homogeneous material.</t>
  </si>
  <si>
    <t>Pb-E-6：Lead, exceeding 1000ppm in homogeneous material, in vulcanising agents and stabilisers for elastomers in fluid handling and powertrain applications containing up to 0.5% lead by weight.</t>
  </si>
  <si>
    <t>Pb-E-7：Lead, exceeding 1000ppm in homogeneous material, in bonding agents for elastomers in powertrain applications containing up to 0.5% lead by weight.</t>
  </si>
  <si>
    <t>Pb-E-10：Valve seats containing lead exceeding 1000ppm in homogeneous material.</t>
  </si>
  <si>
    <t>Pb-E-11：Pyrotechnic initiators containing lead exceeding 1000ppm in homogeneous material.</t>
  </si>
  <si>
    <t>Pb-E-12：Lead in solder for electric use that exceeds 1000ppm in homogeneous material (excluding solder on electronic circuit boards and glass)</t>
  </si>
  <si>
    <t>Pb-E-13：Lead in solder for installing an electric or electronic component on an electronic circuit board or for a component terminal that exceeds 1000ppm in homogeneous material (excluding electrolysis aluminum capacitors)</t>
  </si>
  <si>
    <t>Pb-E-14：Lead on a terminal of an electrolysis aluminum capacitor that exceeds 1000ppm in homogeneous material</t>
  </si>
  <si>
    <t>Pb-E-15：Lead for soldering an air mass sensor on a glass surface that exceeds 1000ppm in homogeneous material</t>
  </si>
  <si>
    <t>Pb-E-16：Lead in solder for attaching a heat spreader and heat sink of a power semiconductor   that exceeds 1000ppm in homogeneous material (The chip size is 1cm2 at least. The electric current density is 1A/mm2 at least.)</t>
  </si>
  <si>
    <t>Pb-E-17：Lead in solder for electric glazing on a glass surface that exceeds 1000ppm in homogeneous material (excluding solder for laminate glazing)</t>
  </si>
  <si>
    <t>Pb-E-18：Lead in solder used for laminate glazing that exceeds 1000ppm in homogeneous material</t>
  </si>
  <si>
    <t>Pb-J-1：Containing lead above 300ppm in homogeneous material , for use in vinyl chloride wires.</t>
  </si>
  <si>
    <t>Pb-J-2：Use in products for children 12 years old and younger, containing lead exceeding 300ppm per surveying unit.
(Select this item only when the surveyor states that your product is used for a surveyor's product for children of twelve years of age or under.)</t>
  </si>
  <si>
    <t>Pb-J-3：Containing above 0.009% of lead per surface treatment layer such as coating in parts/material used in toys.
(Select this item only when the surveyor states that your product is used for a toy.)</t>
  </si>
  <si>
    <t>Pb-B-1：Batteries containing lead exceeding 40ppm by weight of the battery.</t>
  </si>
  <si>
    <t>Pb-J-0：Cases containing intentionally added lead above 1000ppm in homogeneous material, excluding specified uses. (* Details in column on the right.)</t>
  </si>
  <si>
    <t>Pb-J-99：Containing lead above 1000ppm in homogeneous material : Impurities/recycled materials/contamination</t>
  </si>
  <si>
    <t>Pb-R-0：Cases containing 1000ppm or less of intentionally added lead in homogeneous material, excluding specified uses. (* Details in column on the right.)</t>
  </si>
  <si>
    <t>Pb-RE-98：Containing 1000ppm or less of  lead in homogeneous material : Impurities/recycled materials/contamination.</t>
  </si>
  <si>
    <t>C01-J-1：Cases containing intentionally added asbestos.</t>
  </si>
  <si>
    <t>C01-J-98：Cases containing impurities.</t>
  </si>
  <si>
    <t>C02-J-2：Leather products and fiber products used with the intention of continued contact with the human body containing azocolourants and azodyes, which form more than 0.003% of certain aromatic amines by weight.(used for a part including leather and/or cloth)</t>
  </si>
  <si>
    <t>C02-J-3：In cases where a product has an unclear purpose and "Azocolourants and azodyes which form certain aromatic amines" is intentionally added</t>
  </si>
  <si>
    <t>C02-J-98：Cases containing azocolourants and azodyes which form certain aromatic amines other than C02-J-2 or C02-J-3.</t>
  </si>
  <si>
    <t>C04-J-1：Cases containing intentionally added ozone depleting substances.</t>
  </si>
  <si>
    <t>C04-J-98：Cases containing impurities.</t>
  </si>
  <si>
    <t>C06-J-1：Cases containing intentionally added radioactive substances.</t>
  </si>
  <si>
    <t>C06-J-98：Cases containing impurities.</t>
  </si>
  <si>
    <t>C07-J-0：Cases containing above 0.0075% formaldehyde by weight in textile products.</t>
  </si>
  <si>
    <t>C07-J-2：In cases where a surveyed product includes some wood and formaldehyde is intentionally added to the wood</t>
  </si>
  <si>
    <t>C07-J-97：In cases where formaldehyde other than C07-J-0 or C07-J-2 is contained</t>
  </si>
  <si>
    <t>C08-J-0：Cases containing intentionally added phenol,2-(2H-benzotriazol-2-yl)-4,6-bis(1,1-dimethylethyl).</t>
  </si>
  <si>
    <t>C08-J-98：Cases containing impurities.</t>
  </si>
  <si>
    <t>C09-J-1：Cases containing above 0.1wt% of plasticized material (homogeneous material) for use as a toy or child care article as the total of BBP, DBP and DEHP.</t>
  </si>
  <si>
    <t>C09-J-2：Cases containing above 0.1wt% of plasticized material (homogeneous material) for a product with an unclear purpose as the total of BBP, DBP and DEHP.</t>
  </si>
  <si>
    <t>C09-J-97：Cases containing 0.1wt% or less of plasticized material (homogeneous material) as the total of BBP, DBP and DEHP, for uses other than C09-J-1 and C09-J-2.</t>
  </si>
  <si>
    <t>C10-J-0：Cases containing above 0.1wt% of plasticized material (homogeneous material) for use as a children's toy that can be placed in a child's mouth or child care article as the total of DIDP, DINP and DNOP.</t>
  </si>
  <si>
    <t>C10-J-1：Cases containing above 0.1wt% of plasticized material (homogeneous material) for a product with an unclear purpose as the total of DIDP, DINP and DNOP.</t>
  </si>
  <si>
    <t>C10-J-98：Cases containing 0.1wt% or less of plasticized material (homogeneous material) as the total of DIDP, DINP and DNOP, for uses other than C10-J-0 and C10-J-1.</t>
  </si>
  <si>
    <t>C11-J-0：In cases where the content in homogeneous material is over 0.00001% by weight</t>
  </si>
  <si>
    <t>C11-J-98：In cases where the content in homogeneous material is 0.00001% or less by weight</t>
  </si>
  <si>
    <t>Sb-J-0：All</t>
  </si>
  <si>
    <t>Se-J-0：All</t>
  </si>
  <si>
    <t>PFOS intentionally added to photo coating used in printing plates, film, and documents.</t>
  </si>
  <si>
    <t>B13-J-2</t>
  </si>
  <si>
    <t>PFOS intentionally added to mist suppressants used in chrome plating, chrome oxidation processing, and reverse etching.</t>
  </si>
  <si>
    <t>B13-J-3</t>
  </si>
  <si>
    <t>PFOS intentionally added to mist suppressants used in electroless nickel-polytetrafluoroethylene (PTFE) plating.</t>
  </si>
  <si>
    <t>B13-J-4</t>
  </si>
  <si>
    <t>PFOS intentionally added to mist suppressants used in etching of plastic base materials before metallic coating.</t>
  </si>
  <si>
    <t>B13-J-5</t>
  </si>
  <si>
    <t>Cases intentionally containing 0.005wt% or more of PFOS as a structural component of substances and compounds, excluding uses for B13-J-0, 1, 2, 3, and 4.</t>
  </si>
  <si>
    <t>B13-J-6</t>
  </si>
  <si>
    <t>Cases intentionally containing 0.1wt% or more of PFOS in homogeneous material as a constituent of moldings, 
excluding uses for B13-J-0, 1, 2, 3, and 4; for textiles and other covered materials, cases intentionally 
containing above 1μg/m2 of PFOS in lag, excluding uses for B13-J-0, 1, 2, 3, and 4.</t>
  </si>
  <si>
    <t>B13-J-7</t>
  </si>
  <si>
    <t>Cases intentionally containing PFOS, excluding specified uses (B13-J-0, 1, 2, 3, 4, 5, and 6).</t>
  </si>
  <si>
    <t>B13-J-92</t>
  </si>
  <si>
    <t>Cases containing PFOS as impurities in reflex mirror coating or photoresists for the photolithography process.</t>
  </si>
  <si>
    <t>B13-J-93</t>
  </si>
  <si>
    <t>Cases containing PFOS as impurities in photo coating used in printing plates, film, and documents.</t>
  </si>
  <si>
    <t>B13-J-94</t>
  </si>
  <si>
    <t>Cases containing PFOS as impurities in mist suppressants used in chrome plating, chrome oxidation processing, and reverse etching.</t>
  </si>
  <si>
    <t>B13-J-95</t>
  </si>
  <si>
    <t>Cases containing PFOS as impurities in mist suppressants used in electroless nickel-polytetrafluoroethylene (PTFE) plating.</t>
  </si>
  <si>
    <t>B13-J-96</t>
  </si>
  <si>
    <t>Cases containing PFOS as impurities in mist suppressants used in etching of plastic base materials before metallic coating.</t>
  </si>
  <si>
    <t>B13-J-97</t>
  </si>
  <si>
    <t>Cases containing 0.005wt% or more of PFOS as impurities as a structural component of substances and compounds, excluding uses for B13-J-92, 93, 94, 95, and 96.</t>
  </si>
  <si>
    <t>B13-J-99</t>
  </si>
  <si>
    <t>Cases containing 0.1wt% or more of PFOS as impurities in homogeneous material as a constituent of moldings, 
excluding uses for B13-J-92, 93, 94, 95, and 96; for textiles and other covered materials, cases containing above 1μg/m2 of PFOS as impurities in lag, excluding uses for B13-J-92, 93, 94, 95, and 96.</t>
  </si>
  <si>
    <t>B13-J-98</t>
  </si>
  <si>
    <t>Cases containing impurities of PFOS, excluding specified uses (B13-J-92, 93, 94, 95, 96, 97, and 99).</t>
  </si>
  <si>
    <t>B10-J-0</t>
  </si>
  <si>
    <t>Cases containing intentionally added fluorinated greenhouse gases.</t>
  </si>
  <si>
    <t>B10-J-98</t>
  </si>
  <si>
    <t>Polyvinyl Chloride (PVC)
Threshold level (reporting level):
0.1% by weight (1 000 ppm) per surveying unit.</t>
  </si>
  <si>
    <t>B07-J-1</t>
  </si>
  <si>
    <t>Cases containing above 0.1% PVC by weight per surveying unit.</t>
  </si>
  <si>
    <t>B07-J-98</t>
  </si>
  <si>
    <t>Cases containing up to 0.1% PVC by weight per surveying unit.</t>
  </si>
  <si>
    <t>C01-J-1</t>
  </si>
  <si>
    <t>Cases containing intentionally added asbestos.</t>
  </si>
  <si>
    <t>C01-J-98</t>
  </si>
  <si>
    <t>C02-J-2</t>
  </si>
  <si>
    <t>Leather products and fiber products used with the intention of continued contact with the human body containing azocolourants and azodyes, which form more than 0.003% of certain aromatic amines by weight.(used for a part including leather and/or cloth)</t>
  </si>
  <si>
    <t>C02-J-3</t>
  </si>
  <si>
    <t>In cases where a product has an unclear purpose and "Azocolourants and azodyes which form certain aromatic amines" is intentionally added</t>
  </si>
  <si>
    <t>C02-J-98</t>
  </si>
  <si>
    <t>Cases containing azocolourants and azodyes which form certain aromatic amines other than C02-J-2 or C02-J-3.</t>
  </si>
  <si>
    <t>C04-J-1</t>
  </si>
  <si>
    <t>Cases containing intentionally added ozone depleting substances.</t>
  </si>
  <si>
    <t>C04-J-98</t>
  </si>
  <si>
    <t>C06-J-1</t>
  </si>
  <si>
    <t>Cases containing intentionally added radioactive substances.</t>
  </si>
  <si>
    <t>C06-J-98</t>
  </si>
  <si>
    <t>C07-J-0</t>
  </si>
  <si>
    <t>Cases containing above 0.0075% formaldehyde by weight in textile products.</t>
  </si>
  <si>
    <t>C07-J-2</t>
  </si>
  <si>
    <t>In cases where a surveyed product includes some wood and formaldehyde is intentionally added to the wood</t>
  </si>
  <si>
    <t>C07-J-97</t>
  </si>
  <si>
    <t>In cases where formaldehyde other than C07-J-0 or C07-J-2 is contained</t>
  </si>
  <si>
    <t>C08-J-0</t>
  </si>
  <si>
    <t>Cases containing intentionally added phenol,2-(2H-benzotriazol-2-yl)-4,6-bis(1,1-dimethylethyl).</t>
  </si>
  <si>
    <t>C08-J-98</t>
  </si>
  <si>
    <t>C09-J-1</t>
  </si>
  <si>
    <t>Cases containing above 0.1wt% of plasticized material (homogeneous material) for use as a toy or child care article as the total of BBP, DBP and DEHP.</t>
  </si>
  <si>
    <t>C09-J-2</t>
  </si>
  <si>
    <t>Cases containing above 0.1wt% of plasticized material (homogeneous material) for a product with an unclear purpose as the total of BBP, DBP and DEHP.</t>
  </si>
  <si>
    <t>C09-J-97</t>
  </si>
  <si>
    <t>Cases containing 0.1wt% or less of plasticized material (homogeneous material) as the total of BBP, DBP and DEHP, for uses other than C09-J-1 and C09-J-2.</t>
  </si>
  <si>
    <t>C10-J-0</t>
  </si>
  <si>
    <t>Cases containing above 0.1wt% of plasticized material (homogeneous material) for use as a children's toy that can be placed in a child's mouth or child care article as the total of DIDP, DINP and DNOP.</t>
  </si>
  <si>
    <t>C10-J-1</t>
  </si>
  <si>
    <t>Cases containing above 0.1wt% of plasticized material (homogeneous material) for a product with an unclear purpose as the total of DIDP, DINP and DNOP.</t>
  </si>
  <si>
    <t>C10-J-98</t>
  </si>
  <si>
    <t>Cases containing 0.1wt% or less of plasticized material (homogeneous material) as the total of DIDP, DINP and DNOP, for uses other than C10-J-0 and C10-J-1.</t>
  </si>
  <si>
    <t>C11-J-0</t>
  </si>
  <si>
    <t>In cases where the content in homogeneous material is over 0.00001% by weight</t>
  </si>
  <si>
    <t>C11-J-98</t>
  </si>
  <si>
    <t>In cases where the content in homogeneous material is 0.00001% or less by weight</t>
  </si>
  <si>
    <t>Hexabromocyclododecane (HBCDD)  and 
all major diastereoisomers  (CAS No. 25637-99-4 and CAS No. 3194-55-6) (See Annex B of JIG-101 Ed 2.0)</t>
  </si>
  <si>
    <t xml:space="preserve">Hexavalent Chromium Compounds
Threshold level (reporting level):
0.1% by weight in homogeneous material (1000ppm)
</t>
  </si>
  <si>
    <r>
      <t xml:space="preserve">Lead and Lead Compounds
Threshold level (reporting level):
0.1% by weight in homogeneous material (1000ppm)
Describe the threshold level if a product has any of the intended uses listed below:
</t>
    </r>
    <r>
      <rPr>
        <sz val="10"/>
        <rFont val="ＭＳ Ｐゴシック"/>
        <family val="3"/>
      </rPr>
      <t>・</t>
    </r>
    <r>
      <rPr>
        <sz val="10"/>
        <rFont val="Arial"/>
        <family val="2"/>
      </rPr>
      <t xml:space="preserve">In cases of a battery, 0.004% by weight of a battery (40ppm)
</t>
    </r>
    <r>
      <rPr>
        <sz val="10"/>
        <rFont val="ＭＳ Ｐゴシック"/>
        <family val="3"/>
      </rPr>
      <t>・</t>
    </r>
    <r>
      <rPr>
        <sz val="10"/>
        <rFont val="Arial"/>
        <family val="2"/>
      </rPr>
      <t xml:space="preserve">In cases of coating on a toy or a product for children or surface coating, 0.009% by weight per coated surface (90ppm)
</t>
    </r>
    <r>
      <rPr>
        <sz val="10"/>
        <rFont val="ＭＳ Ｐゴシック"/>
        <family val="3"/>
      </rPr>
      <t>・</t>
    </r>
    <r>
      <rPr>
        <sz val="10"/>
        <rFont val="Arial"/>
        <family val="2"/>
      </rPr>
      <t xml:space="preserve">In cases of a consumer product mainly for children of twelve years of age and under, 0.03% by weight of a product (300ppm)
</t>
    </r>
    <r>
      <rPr>
        <sz val="10"/>
        <rFont val="ＭＳ Ｐゴシック"/>
        <family val="3"/>
      </rPr>
      <t>・</t>
    </r>
    <r>
      <rPr>
        <sz val="10"/>
        <rFont val="Arial"/>
        <family val="2"/>
      </rPr>
      <t>In cases of an electric wire/cable or a cord insulated with thermosetting/thermoplastic resin, 0.03% by weight per surface coating (300ppm)</t>
    </r>
  </si>
  <si>
    <t>Mercury and Mercury Compounds
Threshold level (reporting level):
The amount intentionally added or 0.1% by weight in homogeneous material (1000ppm)
In cases of a battery, 0.0001% by weight of a battery (1ppm)</t>
  </si>
  <si>
    <t>Nickel 
Threshold level (reporting level):
Intentionally added, for use consisting of long-term contact with skin.</t>
  </si>
  <si>
    <t>Tributyl Tin Oxide
(TBTO,CAS.No.56-35-9 )
Threshold level (reporting level):
Intentionally added</t>
  </si>
  <si>
    <t>Tri-substiituted organostannic compounds
Threshold level (reporting level):
0.1% by weight of tin in a material (1000ppm)</t>
  </si>
  <si>
    <t>Dibutyltin (DBT) compounds
Threshold level (reporting level):
0.1% by weight of tin in a material (1000ppm)</t>
  </si>
  <si>
    <r>
      <t xml:space="preserve">Dioctyltin (DOT) compounds
Threshold level (reporting level):
0.1% by weight (1 000 ppm) of tin in a material for the following purposes
</t>
    </r>
    <r>
      <rPr>
        <sz val="10"/>
        <rFont val="ＭＳ Ｐゴシック"/>
        <family val="3"/>
      </rPr>
      <t>・</t>
    </r>
    <r>
      <rPr>
        <sz val="10"/>
        <rFont val="Arial"/>
        <family val="2"/>
      </rPr>
      <t xml:space="preserve">a cloth/leather product that is supposed to be in contact with skin
</t>
    </r>
    <r>
      <rPr>
        <sz val="10"/>
        <rFont val="ＭＳ Ｐゴシック"/>
        <family val="3"/>
      </rPr>
      <t>・</t>
    </r>
    <r>
      <rPr>
        <sz val="10"/>
        <rFont val="Arial"/>
        <family val="2"/>
      </rPr>
      <t>Dual humoral room temperature curing molding kit (RTV-2 sealant molding kit)</t>
    </r>
  </si>
  <si>
    <t>Polybrominated Diphenyl ethers (PBDEs)
Threshold level (reporting level):
0.1% by weight (1 000 ppm) of homogeneous materials</t>
  </si>
  <si>
    <t>Polybrominated Biphenyls (PBBs)
Threshold level (reporting level):
0.1% by weight (1 000 ppm) of homogeneous materials</t>
  </si>
  <si>
    <t>Beryllium Oxide (CAS No. 1304-56-9)
Threshold level (reporting level):
above 0.1% beryllium oxide by weight per surveying unit.</t>
  </si>
  <si>
    <r>
      <t xml:space="preserve">Brominated flame retardants 
(other than PBBs,PBDEs, or HBCDD)
Threshold level (reporting level):
</t>
    </r>
    <r>
      <rPr>
        <sz val="10"/>
        <rFont val="ＭＳ Ｐゴシック"/>
        <family val="3"/>
      </rPr>
      <t>・</t>
    </r>
    <r>
      <rPr>
        <sz val="10"/>
        <rFont val="Arial"/>
        <family val="2"/>
      </rPr>
      <t xml:space="preserve">0.09% total bromine content by weight (900 ppm) in the printed wiring board laminate
</t>
    </r>
    <r>
      <rPr>
        <sz val="10"/>
        <rFont val="ＭＳ Ｐゴシック"/>
        <family val="3"/>
      </rPr>
      <t>・</t>
    </r>
    <r>
      <rPr>
        <sz val="10"/>
        <rFont val="Arial"/>
        <family val="2"/>
      </rPr>
      <t xml:space="preserve">A product for a plastic parts over 25g and 0.1% by weight of plastic material (1000ppm), excluding printed wiring board assemblies </t>
    </r>
  </si>
  <si>
    <t>Polychlorinated Biphenyls (PCBs) and specific substitutes (See Annex B of JIG-101 Ed 3.1)
Threshold level (reporting level):
Intentionally added</t>
  </si>
  <si>
    <t>Polychlorinated Terphenyls (PCTs)
Threshold level (reporting level):
Intentionally added</t>
  </si>
  <si>
    <t>Polychlorinated Naphthalenes 
(more than 3 chlorine atoms)
Threshold level (reporting level):
Intentionally added</t>
  </si>
  <si>
    <t>Perchlorates
Threshold level (reporting level):
0.0000006% by weight (0.006 ppm) per surveying unit.</t>
  </si>
  <si>
    <t>Perfluorooctane sulfonate 
(PFOS)
Threshold level (reporting level):
Intentionally added</t>
  </si>
  <si>
    <t>Fluorinated greenhouse gases (PFC, SF6, HFC)
Threshold level (reporting level):
Intentionally added</t>
  </si>
  <si>
    <t>Asbestos
Threshold level (reporting level):
Intentionally added</t>
  </si>
  <si>
    <t>Azocolourants and azodyes which form certain aromatic amines 
Threshold level (reporting level):
A cloth/leather product with azo dye/pigment of 0.003% by weight of a survey unit (30ppm)</t>
  </si>
  <si>
    <t>Ozone Depleting Substances
Threshold level (reporting level):
Intentionally added</t>
  </si>
  <si>
    <t>Radioactive Substances
Threshold level (reporting level):
Intentionally added</t>
  </si>
  <si>
    <r>
      <t xml:space="preserve">Formaldehyde
Threshold level (reporting level):
</t>
    </r>
    <r>
      <rPr>
        <sz val="10"/>
        <rFont val="ＭＳ Ｐゴシック"/>
        <family val="3"/>
      </rPr>
      <t>・</t>
    </r>
    <r>
      <rPr>
        <sz val="10"/>
        <rFont val="Arial"/>
        <family val="2"/>
      </rPr>
      <t xml:space="preserve">A composite wood product having formaldehyde intentionally added
</t>
    </r>
    <r>
      <rPr>
        <sz val="10"/>
        <rFont val="ＭＳ Ｐゴシック"/>
        <family val="3"/>
      </rPr>
      <t>・</t>
    </r>
    <r>
      <rPr>
        <sz val="10"/>
        <rFont val="Arial"/>
        <family val="2"/>
      </rPr>
      <t>A textile product with formaldehyde of 0.0075% by weight per textile product (75ppm)</t>
    </r>
  </si>
  <si>
    <t>Phenol,2-(2H-benzotriazol-2-yl)-4,6-bis(1,1-dimethylethyl) (CAS No. 3846-71-7)
Threshold level (reporting level):
Intentionally added</t>
  </si>
  <si>
    <t>Selected Phthalates Group 1 (BBP, DBP, DEHP)
Threshold level (reporting level):
0.1% by weight (1000 ppm) in plasticized material for use as toy or child care article</t>
  </si>
  <si>
    <t>Selected Phthalates Group 2 (DIDP, DINP, DNOP)
Threshold level (reporting level):
0.1% by weight (1000 ppm) in plasticized material for use as a children's toy that can be placed in a child's mouth or child care article.</t>
  </si>
  <si>
    <t xml:space="preserve">Dimethyl fumarate 
Threshold level (reporting level):
0.00001% by weight (0.1 ppm) in a material </t>
  </si>
  <si>
    <t>A17-J-4：Cases containing intentionally added TBTO.</t>
  </si>
  <si>
    <t>A17-J-98：Cases containing impurities.</t>
  </si>
  <si>
    <t>A19-J-0：Cases containing above 0.1% beryllium oxide by weight per surveying unit.</t>
  </si>
  <si>
    <t>A19-J-98：Cases containing up to 0.1% beryllium oxide by weight per surveying unit.</t>
  </si>
  <si>
    <t>A20-J-0：Cases containing above 0.1% diarsenic pentoxide by weight per surveying unit.</t>
  </si>
  <si>
    <t>A20-J-98：Cases containing up to 0.1% diarsenic pentoxide by weight per surveying unit.</t>
  </si>
  <si>
    <t>A21-J-0：Cases containing above 0.1% diarsenic trioxide by weight per surveying unit.</t>
  </si>
  <si>
    <t>A21-J-98：Cases containing up to 0.1% diarsenic trioxide by weight per surveying unit.</t>
  </si>
  <si>
    <t>A23-J-0：In cases where tin content in homogeneous material is over 0.1% by weight</t>
  </si>
  <si>
    <t>A23-J-98：In cases where tin content in homogeneous material is 0.1% or less by weight</t>
  </si>
  <si>
    <t>A24-J-0：・A cloth/leather part included in a surveyed product
・In cases where tin content in homogeneous material is over 0.1% by weight with a dual humoral room temperature curing molding kit (RTV-2 sealant molding kit) in use</t>
  </si>
  <si>
    <t>A24-J-1：In cases where a product has an unclear purpose and DOT is intentionally added</t>
  </si>
  <si>
    <t>A24-J-98：In cases where any dioctyl tin compound other than A24-J-0 and A24-J-1 is contained</t>
  </si>
  <si>
    <t>A28-J-4：In cases where tin content in homogeneous material is over 0.1% by weight</t>
  </si>
  <si>
    <t>A28-J-97：In cases where tin content in homogeneous material is 0.1% or less by weight</t>
  </si>
  <si>
    <t>As-J-0：All</t>
  </si>
  <si>
    <t>B02-J-0：Cases containing intentionally added PBB exceeding 1000ppm in homogeneous material. (* Details in column on the right.)</t>
  </si>
  <si>
    <t>B02-J-99：Containing PBB above 1000ppm in homogeneous material. : Impurities/recycled materials/contamination</t>
  </si>
  <si>
    <t>B02-R-0：Cases containing 1000ppm or less of intentionally added PBB in homogeneous material. (* Details in column on the right.)</t>
  </si>
  <si>
    <t>B02-R-98：Containing 1000ppm or less of PBB in homogeneous material. : Impurities/recycled materials/contamination</t>
  </si>
  <si>
    <t>B03-J-0：Cases containing intentionally added PBDE exceeding 1000ppm in homogeneous material. (* Details in column on the right.)</t>
  </si>
  <si>
    <t>B03-J-99：Containing PBDE above 1000ppm in homogeneous material. :Impurities/recycled materials/contamination</t>
  </si>
  <si>
    <t>B03-R-0：Cases containing 1000ppm or less of intentionally added PBDE in homogeneous material. (* Details in column on the right.)</t>
  </si>
  <si>
    <t>B03-R-98：Containing 1000ppm or less of PBDE in homogeneous material. :Impurities/recycled materials/contamination</t>
  </si>
  <si>
    <t>B06-J-1：Cases containing intentionally added polychlorinated naphthalenes.</t>
  </si>
  <si>
    <t>B06-J-98：Cases containing impurities.</t>
  </si>
  <si>
    <t>B07-J-1：Cases containing above 0.1% PVC by weight per surveying unit.</t>
  </si>
  <si>
    <t>B07-J-98：Cases containing up to 0.1% PVC by weight per surveying unit.</t>
  </si>
  <si>
    <t>B08-J-2：In cases where a component includes a plastic material of over 25g while the content in the plastic material exceeds 0.1% weight 
(excluding printed wiring board assemblies )</t>
  </si>
  <si>
    <t>B08-J-3：In cases where bromine element is used for a printed wiring board laminate and its content is above 0.09% by weight in the survey unit</t>
  </si>
  <si>
    <t>B08-J-4：In cases where a product has an unclear purpose and Brominated flame retardants is intentionally added</t>
  </si>
  <si>
    <t>B08-J-97：In cases where any brominated flame retardant other than B08-J-2, B08-J-3 or B03-J-4 is contained</t>
  </si>
  <si>
    <t>B05-J-1：Cases containing intentionally added PCBs and specific substitutes.</t>
  </si>
  <si>
    <t>B05-J-98：Cases containing impurities.</t>
  </si>
  <si>
    <t>B10-J-0：Cases containing intentionally added fluorinated greenhouse gases.</t>
  </si>
  <si>
    <t>B10-J-98：Cases containing impurities.</t>
  </si>
  <si>
    <t>B11-J-0：Cases containing above 0.1% HBCDD and all major diastereoisomers by weight per surveying unit.</t>
  </si>
  <si>
    <t>B11-J-98：Cases containing up to 0.1% HBCDD and all major diastereoisomers by weight per surveying unit.</t>
  </si>
  <si>
    <t>B12-J-0：Cases containing above 6ppb perchlorates by weight per surveying unit.</t>
  </si>
  <si>
    <t>B12-J-98：Cases containing up to 6ppb perchlorates by weight per surveying unit.</t>
  </si>
  <si>
    <t>B13-J-0：PFOS intentionally added to reflex mirror coating and photoresists for the photolithography process.</t>
  </si>
  <si>
    <t>B13-J-1：PFOS intentionally added to photo coating used in printing plates, film, and documents.</t>
  </si>
  <si>
    <t>B13-J-2：PFOS intentionally added to mist suppressants used in chrome plating, chrome oxidation processing, and reverse etching.</t>
  </si>
  <si>
    <t>B13-J-3：PFOS intentionally added to mist suppressants used in electroless nickel-polytetrafluoroethylene (PTFE) plating.</t>
  </si>
  <si>
    <t>B13-J-4：PFOS intentionally added to mist suppressants used in etching of plastic base materials before metallic coating.</t>
  </si>
  <si>
    <t>B13-J-5：Cases intentionally containing 0.005wt% or more of PFOS as a structural component of substances and compounds, excluding uses for B13-J-0, 1, 2, 3, and 4.</t>
  </si>
  <si>
    <t>B13-J-6：Cases intentionally containing 0.1wt% or more of PFOS in homogeneous material as a constituent of moldings, 
excluding uses for B13-J-0, 1, 2, 3, and 4; for textiles and other covered materials, cases intentionally 
containing above 1μg/m2 of PFOS in lag, excluding uses for B13-J-0, 1, 2, 3, and 4.</t>
  </si>
  <si>
    <t>B13-J-7：Cases intentionally containing PFOS, excluding specified uses (B13-J-0, 1, 2, 3, 4, 5, and 6).</t>
  </si>
  <si>
    <t>B13-J-92：Cases containing PFOS as impurities in reflex mirror coating or photoresists for the photolithography process.</t>
  </si>
  <si>
    <t>B13-J-93：Cases containing PFOS as impurities in photo coating used in printing plates, film, and documents.</t>
  </si>
  <si>
    <t>B13-J-94：Cases containing PFOS as impurities in mist suppressants used in chrome plating, chrome oxidation processing, and reverse etching.</t>
  </si>
  <si>
    <t>B13-J-95：Cases containing PFOS as impurities in mist suppressants used in electroless nickel-polytetrafluoroethylene (PTFE) plating.</t>
  </si>
  <si>
    <t>B13-J-96：Cases containing PFOS as impurities in mist suppressants used in etching of plastic base materials before metallic coating.</t>
  </si>
  <si>
    <t>B13-J-97：Cases containing 0.005wt% or more of PFOS as impurities as a structural component of substances and compounds, excluding uses for B13-J-92, 93, 94, 95, and 96.</t>
  </si>
  <si>
    <t>B13-J-99：Cases containing 0.1wt% or more of PFOS as impurities in homogeneous material as a constituent of moldings, 
excluding uses for B13-J-92, 93, 94, 95, and 96; for textiles and other covered materials, cases containing above 1μg/m2 of PFOS as impurities in lag, excluding uses for B13-J-92, 93, 94, 95, and 96.</t>
  </si>
  <si>
    <t>B13-J-98：Cases containing impurities of PFOS, excluding specified uses (B13-J-92, 93, 94, 95, 96, 97, and 99).</t>
  </si>
  <si>
    <t>B15-J-1：Cases containing intentionally added PCTs.</t>
  </si>
  <si>
    <t>B15-J-98：Cases containing impurities.</t>
  </si>
  <si>
    <t>Be-J-0：All</t>
  </si>
  <si>
    <t>Bi-J-0：All</t>
  </si>
  <si>
    <t>Cd-R-3：Printing inks for the application of enamels on glasses, such as borosilicate and soda lime glasses containing cadmium exceeding 100ppm in homogeneous material.</t>
  </si>
  <si>
    <t>Cd-R-4：Cadmium exceeding in homogeneous material in alloys as electrical/mechanical solder joints to electrical conductors located directly on the voice coil in transducers used in high-powered loudspeakers with sound pressure levels of 100 dB (A) and more.</t>
  </si>
  <si>
    <t>Cd-R-6：Cadmium, exceeding 100ppm in homogeneous material, in cadmium oxide in thick film pastes used on aluminium bonded beryllium oxide.</t>
  </si>
  <si>
    <t>Cd-R-7：Cadmium in a thermal cutoff of a one shot pellet type that exceeds 100ppm in homogeneous material</t>
  </si>
  <si>
    <t>Cd-R-8：Cadmium in an electric point that exceeds 100ppm in homogeneous material</t>
  </si>
  <si>
    <t>Cd-R-9：Cadmium in glass used for a filter glass or reflectance standards that exceeds 100ppm in homogeneous material</t>
  </si>
  <si>
    <t>Cd-R-10：Cadmium in a color conversion II-VI family LED used for solid-state lighting or a display system that exceeds 100ppm in homogeneous material ("cadmium per square millimeter in a light emission area" &lt; 10μg Cd)</t>
  </si>
  <si>
    <t>Cd-E-2：Batteries for electric vehicles containing cadmium exceeding 100ppm in homogeneous material.</t>
  </si>
  <si>
    <t>Cd-B-1：Batteries containing cadmium exceeding 5ppm by weight of the battery.</t>
  </si>
  <si>
    <t>Cd-J-0：Cases containing intentionally added cadmium exceeding 100ppm in homogeneous material, excluding specified uses. (* Details in column on the right.)</t>
  </si>
  <si>
    <t>Cd-J-99：Containing cadmium above 100pmm in homogeneous material. : Impurities/recycled materials/contamination</t>
  </si>
  <si>
    <t>Cd-R-0：Cases containing 100ppm or less of intentionally added cadmium in homogeneous material, excluding specified uses. (* Details in column on the right.)</t>
  </si>
  <si>
    <t>Cd-RE-98：Containing 100ppm or less of cadmium in homogeneous material. : Impurities/recycled materials/contamination</t>
  </si>
  <si>
    <t>Cr-R-2：Hexavalent chromium up to 0.75% by weight as antirust for a carbon steel cooling system in an absorption refrigerator that exceeds 1000ppm in homogeneous material</t>
  </si>
  <si>
    <t>Cr-E-1：Anti-corrosion coatings containing hexavalent chromium exceeding 1000ppm in homogeneous material.(Other than below Cr-E-2)</t>
  </si>
  <si>
    <t>Cr-E-2：Corrosion preventive coating related to bolt and nut assembles for chassis applications, containing hexavalent chromium exceeding 1000ppm in homogeneous material.</t>
  </si>
  <si>
    <t>Cr-E-3：(Absorption) refrigerators in motor caravans containing hexavalent chromium exceeding 1000ppm in homogeneous material.</t>
  </si>
  <si>
    <t>Cr-J-0：Cases containing intentionally added hexavalent chromium exceeding 1000ppm in homogeneous material, excluding specified uses. (* Details in column on the right.)</t>
  </si>
  <si>
    <t>Cr-J-99：Containing hexavalent chromium above 1000ppm in homogeneous material. : Impurities/recycled materials/contamination</t>
  </si>
  <si>
    <t>Cr-R-0：Cases containing 1000ppm or less of intentionally added hexavalent chromium in homogeneous material, excluding specified uses. (* Details in column on the right.)</t>
  </si>
  <si>
    <t>Cr-RE-98：Containing 1000ppm or less of hexavalent chromium in homogeneous material. : Impurities/recycled materials/contamination.</t>
  </si>
  <si>
    <t>Hg-R-6：Mercury in a single-capped fluorescent lamp that does not exceed the following limitations (per burner):
(a) For general illumination less than 30W: 5mg
(b) For general illumination of 30W or higher and less than 50W: 5 mg
(c) For general illumination of 50W or higher and less than 150W: 5 mg
(d) For general illumination of 150W or higher: 15mg
(e) Having a circular or square structure, 17mm or less in tube diameter, and for general illumination: 7mg
(f) For a specific use: 5 mg</t>
  </si>
  <si>
    <t xml:space="preserve">*2  Enter the content ratio and content amount in three significant figures (the fourth figure shall be rounded). The "confirmation of total content amount (%)" shall be 100%. </t>
  </si>
  <si>
    <t xml:space="preserve">*4  Enter the content ratio by parts (content ratio = content amount / mass of the part) in three significant figures (the fourth figure shall be rounded). The total of content ratio by parts shall be 100%. </t>
  </si>
  <si>
    <t xml:space="preserve">     If there should be a range of content ratio in Ranks A, B and C respectively, enter the central value in the field of content ratio, and additionally enter the maximal value in the field of remarks.</t>
  </si>
  <si>
    <t xml:space="preserve">     If there should be a range of content amount in Ranks A, B and C respectively, enter the central value in the field of content amount, and additionally enter the maximal value in the field of remarks.</t>
  </si>
  <si>
    <t xml:space="preserve">*8  The substance is used in the application of Rank B designated by the Guideline and if the content is less than the threshold, determine the rank of it as Rank B. Clearly state the reason of usability </t>
  </si>
  <si>
    <t xml:space="preserve">      in the field of application of inclusion or that of remarks, following the example. </t>
  </si>
  <si>
    <t>*9   Make sure to select one from the pull-down menu.</t>
  </si>
  <si>
    <t>Kyocera Item code</t>
  </si>
  <si>
    <t>Your company's 
Model No.(Option)</t>
  </si>
  <si>
    <r>
      <rPr>
        <sz val="12"/>
        <rFont val="ＭＳ Ｐゴシック"/>
        <family val="3"/>
      </rPr>
      <t>【</t>
    </r>
    <r>
      <rPr>
        <sz val="12"/>
        <rFont val="Arial"/>
        <family val="2"/>
      </rPr>
      <t>Requests for customers</t>
    </r>
    <r>
      <rPr>
        <sz val="12"/>
        <rFont val="ＭＳ Ｐゴシック"/>
        <family val="3"/>
      </rPr>
      <t>】</t>
    </r>
  </si>
  <si>
    <r>
      <rPr>
        <sz val="12"/>
        <rFont val="ＭＳ Ｐゴシック"/>
        <family val="3"/>
      </rPr>
      <t>・</t>
    </r>
    <r>
      <rPr>
        <sz val="12"/>
        <rFont val="Arial"/>
        <family val="2"/>
      </rPr>
      <t xml:space="preserve">Enter the model number, etc. of our Company or your own at your option in the above-mentioned field of model number. </t>
    </r>
  </si>
  <si>
    <r>
      <rPr>
        <sz val="12"/>
        <rFont val="ＭＳ Ｐゴシック"/>
        <family val="3"/>
      </rPr>
      <t>・</t>
    </r>
    <r>
      <rPr>
        <sz val="12"/>
        <rFont val="Arial"/>
        <family val="2"/>
      </rPr>
      <t>For the definition of "Contain," refer to the Kyocera Guideline on Environmentally Hazardous Substances, "3. Definition of Terms."</t>
    </r>
  </si>
  <si>
    <t>Kyocera Item code</t>
  </si>
  <si>
    <t>Kyocera Item code</t>
  </si>
  <si>
    <r>
      <rPr>
        <sz val="14"/>
        <rFont val="ＭＳ Ｐゴシック"/>
        <family val="3"/>
      </rPr>
      <t>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</si>
</sst>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
    <numFmt numFmtId="178" formatCode="0.0000_ "/>
    <numFmt numFmtId="179" formatCode="0.0000%"/>
    <numFmt numFmtId="180" formatCode="0_);[Red]\(0\)"/>
    <numFmt numFmtId="181" formatCode="0.000000_ "/>
    <numFmt numFmtId="182" formatCode="0.00000_ "/>
    <numFmt numFmtId="183" formatCode="0.000_ "/>
    <numFmt numFmtId="184" formatCode="0.0_ "/>
  </numFmts>
  <fonts count="54">
    <font>
      <sz val="11"/>
      <name val="ＭＳ Ｐゴシック"/>
      <family val="3"/>
    </font>
    <font>
      <sz val="11"/>
      <color indexed="8"/>
      <name val="ＭＳ Ｐゴシック"/>
      <family val="3"/>
    </font>
    <font>
      <sz val="14"/>
      <name val="ＭＳ Ｐゴシック"/>
      <family val="3"/>
    </font>
    <font>
      <sz val="6"/>
      <name val="ＭＳ Ｐゴシック"/>
      <family val="3"/>
    </font>
    <font>
      <sz val="14"/>
      <name val="Arial"/>
      <family val="2"/>
    </font>
    <font>
      <sz val="20"/>
      <name val="Arial"/>
      <family val="2"/>
    </font>
    <font>
      <sz val="10"/>
      <name val="Arial"/>
      <family val="2"/>
    </font>
    <font>
      <sz val="16"/>
      <name val="ＭＳ Ｐゴシック"/>
      <family val="3"/>
    </font>
    <font>
      <sz val="24"/>
      <name val="Arial"/>
      <family val="2"/>
    </font>
    <font>
      <sz val="16"/>
      <name val="Arial"/>
      <family val="2"/>
    </font>
    <font>
      <b/>
      <sz val="18"/>
      <name val="Arial"/>
      <family val="2"/>
    </font>
    <font>
      <sz val="11"/>
      <name val="Arial"/>
      <family val="2"/>
    </font>
    <font>
      <sz val="12"/>
      <name val="Arial"/>
      <family val="2"/>
    </font>
    <font>
      <sz val="18"/>
      <name val="Arial"/>
      <family val="2"/>
    </font>
    <font>
      <u val="single"/>
      <sz val="11"/>
      <color indexed="12"/>
      <name val="ＭＳ Ｐゴシック"/>
      <family val="3"/>
    </font>
    <font>
      <u val="single"/>
      <sz val="11"/>
      <color indexed="36"/>
      <name val="ＭＳ Ｐゴシック"/>
      <family val="3"/>
    </font>
    <font>
      <sz val="22"/>
      <name val="Arial"/>
      <family val="2"/>
    </font>
    <font>
      <sz val="10"/>
      <name val="ＭＳ Ｐゴシック"/>
      <family val="3"/>
    </font>
    <font>
      <u val="single"/>
      <sz val="8.25"/>
      <color indexed="12"/>
      <name val="ＭＳ Ｐゴシック"/>
      <family val="3"/>
    </font>
    <font>
      <sz val="10"/>
      <name val="Arie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ashed"/>
      <top style="thin"/>
      <bottom style="thin"/>
    </border>
    <border>
      <left style="thin"/>
      <right>
        <color indexed="63"/>
      </right>
      <top style="thin"/>
      <bottom style="thin"/>
    </border>
    <border>
      <left style="dashed"/>
      <right style="thin"/>
      <top style="thin"/>
      <bottom style="thin"/>
    </border>
    <border>
      <left>
        <color indexed="63"/>
      </left>
      <right style="thin"/>
      <top>
        <color indexed="63"/>
      </top>
      <bottom>
        <color indexed="63"/>
      </bottom>
    </border>
    <border>
      <left style="double"/>
      <right style="thin"/>
      <top style="thin"/>
      <bottom style="medium"/>
    </border>
    <border>
      <left style="thin"/>
      <right style="thin"/>
      <top style="thin"/>
      <bottom style="medium"/>
    </border>
    <border>
      <left style="medium"/>
      <right style="thin"/>
      <top style="medium"/>
      <bottom style="thin"/>
    </border>
    <border>
      <left style="thin"/>
      <right>
        <color indexed="63"/>
      </right>
      <top style="medium"/>
      <bottom style="thin"/>
    </border>
    <border>
      <left style="double"/>
      <right>
        <color indexed="63"/>
      </right>
      <top style="medium"/>
      <bottom style="thin"/>
    </border>
    <border>
      <left style="thin"/>
      <right style="thin"/>
      <top>
        <color indexed="63"/>
      </top>
      <bottom style="thin"/>
    </border>
    <border>
      <left style="medium"/>
      <right style="thin"/>
      <top style="thin"/>
      <bottom style="thin"/>
    </border>
    <border>
      <left style="double"/>
      <right>
        <color indexed="63"/>
      </right>
      <top style="thin"/>
      <bottom style="thin"/>
    </border>
    <border>
      <left style="medium"/>
      <right style="thin"/>
      <top style="thin"/>
      <bottom style="medium"/>
    </border>
    <border>
      <left style="thin"/>
      <right>
        <color indexed="63"/>
      </right>
      <top>
        <color indexed="63"/>
      </top>
      <bottom style="medium"/>
    </border>
    <border>
      <left style="double"/>
      <right>
        <color indexed="63"/>
      </right>
      <top style="thin"/>
      <bottom style="medium"/>
    </border>
    <border>
      <left style="thin"/>
      <right>
        <color indexed="63"/>
      </right>
      <top>
        <color indexed="63"/>
      </top>
      <bottom style="thin"/>
    </border>
    <border>
      <left style="double"/>
      <right>
        <color indexed="63"/>
      </right>
      <top>
        <color indexed="63"/>
      </top>
      <bottom style="thin"/>
    </border>
    <border>
      <left style="double"/>
      <right style="thin"/>
      <top>
        <color indexed="63"/>
      </top>
      <bottom style="thin"/>
    </border>
    <border>
      <left style="double"/>
      <right style="thin"/>
      <top style="thin"/>
      <bottom style="thin"/>
    </border>
    <border>
      <left style="double"/>
      <right>
        <color indexed="63"/>
      </right>
      <top style="thin"/>
      <bottom>
        <color indexed="63"/>
      </bottom>
    </border>
    <border>
      <left style="thin"/>
      <right style="thin"/>
      <top style="double"/>
      <bottom>
        <color indexed="63"/>
      </bottom>
    </border>
    <border>
      <left style="thin"/>
      <right style="thin"/>
      <top style="double"/>
      <bottom style="hair"/>
    </border>
    <border>
      <left style="thin"/>
      <right style="thin"/>
      <top>
        <color indexed="63"/>
      </top>
      <bottom>
        <color indexed="63"/>
      </bottom>
    </border>
    <border>
      <left style="thin"/>
      <right style="thin"/>
      <top style="hair"/>
      <bottom style="hair"/>
    </border>
    <border>
      <left style="thin"/>
      <right style="thin"/>
      <top style="thin"/>
      <bottom>
        <color indexed="63"/>
      </bottom>
    </border>
    <border>
      <left style="thin"/>
      <right style="thin"/>
      <top>
        <color indexed="63"/>
      </top>
      <bottom style="hair"/>
    </border>
    <border>
      <left style="thin"/>
      <right style="thin"/>
      <top>
        <color indexed="63"/>
      </top>
      <bottom style="double"/>
    </border>
    <border>
      <left style="thin"/>
      <right style="thin"/>
      <top style="hair"/>
      <bottom style="thin"/>
    </border>
    <border>
      <left style="thin"/>
      <right style="thin"/>
      <top style="thin"/>
      <bottom style="hair"/>
    </border>
    <border>
      <left style="thin">
        <color indexed="8"/>
      </left>
      <right style="dashed">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dashed"/>
      <right style="dashed"/>
      <top style="thin"/>
      <bottom style="thin"/>
    </border>
    <border>
      <left style="thin"/>
      <right>
        <color indexed="63"/>
      </right>
      <top style="thin"/>
      <bottom>
        <color indexed="63"/>
      </bottom>
    </border>
    <border>
      <left style="double"/>
      <right>
        <color indexed="63"/>
      </right>
      <top>
        <color indexed="63"/>
      </top>
      <bottom>
        <color indexed="63"/>
      </bottom>
    </border>
    <border>
      <left style="thin"/>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dashed">
        <color indexed="8"/>
      </left>
      <right style="dashed">
        <color indexed="8"/>
      </right>
      <top style="thin">
        <color indexed="8"/>
      </top>
      <bottom style="thin">
        <color indexed="8"/>
      </bottom>
    </border>
    <border>
      <left style="dashed">
        <color indexed="8"/>
      </left>
      <right style="thin">
        <color indexed="8"/>
      </right>
      <top style="thin">
        <color indexed="8"/>
      </top>
      <bottom style="thin">
        <color indexed="8"/>
      </bottom>
    </border>
    <border>
      <left style="thin"/>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thin">
        <color indexed="10"/>
      </bottom>
    </border>
    <border>
      <left style="thin"/>
      <right style="thin"/>
      <top style="thin">
        <color indexed="10"/>
      </top>
      <bottom style="double"/>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15" fillId="0" borderId="0" applyNumberFormat="0" applyFill="0" applyBorder="0" applyAlignment="0" applyProtection="0"/>
    <xf numFmtId="0" fontId="53" fillId="32" borderId="0" applyNumberFormat="0" applyBorder="0" applyAlignment="0" applyProtection="0"/>
  </cellStyleXfs>
  <cellXfs count="23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shrinkToFit="1"/>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Border="1" applyAlignment="1">
      <alignment vertical="center"/>
    </xf>
    <xf numFmtId="0" fontId="4" fillId="0" borderId="11" xfId="0" applyFont="1" applyBorder="1" applyAlignment="1">
      <alignment horizontal="left" vertical="center"/>
    </xf>
    <xf numFmtId="0" fontId="4" fillId="0" borderId="11"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63" applyFont="1" applyBorder="1" applyAlignment="1">
      <alignment vertical="center" wrapText="1"/>
      <protection/>
    </xf>
    <xf numFmtId="0" fontId="4" fillId="0" borderId="11" xfId="0" applyFont="1" applyBorder="1" applyAlignment="1">
      <alignment horizontal="left" vertical="center" shrinkToFit="1"/>
    </xf>
    <xf numFmtId="0" fontId="4" fillId="0" borderId="0" xfId="0" applyFont="1" applyBorder="1" applyAlignment="1">
      <alignment vertical="center" wrapText="1"/>
    </xf>
    <xf numFmtId="0" fontId="4" fillId="0" borderId="0" xfId="0" applyFont="1" applyAlignment="1">
      <alignmen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Fill="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176" fontId="4" fillId="0" borderId="10" xfId="63" applyNumberFormat="1" applyFont="1" applyBorder="1" applyAlignment="1">
      <alignment vertical="center"/>
      <protection/>
    </xf>
    <xf numFmtId="177" fontId="4" fillId="0" borderId="10" xfId="42" applyNumberFormat="1" applyFont="1" applyBorder="1" applyAlignment="1">
      <alignment vertical="center"/>
    </xf>
    <xf numFmtId="0" fontId="4" fillId="0" borderId="0" xfId="63" applyFont="1" applyBorder="1" applyAlignment="1">
      <alignment horizontal="left" vertical="center"/>
      <protection/>
    </xf>
    <xf numFmtId="0" fontId="4" fillId="33" borderId="0" xfId="0" applyFont="1" applyFill="1" applyAlignment="1">
      <alignment vertical="center"/>
    </xf>
    <xf numFmtId="0" fontId="4" fillId="0" borderId="0" xfId="63" applyFont="1" applyBorder="1" applyAlignment="1">
      <alignment wrapText="1"/>
      <protection/>
    </xf>
    <xf numFmtId="0" fontId="4" fillId="0" borderId="0" xfId="0" applyFont="1" applyBorder="1" applyAlignment="1">
      <alignment vertical="center" shrinkToFit="1"/>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5" fillId="0" borderId="0" xfId="0" applyFont="1" applyBorder="1" applyAlignment="1">
      <alignment vertical="center"/>
    </xf>
    <xf numFmtId="178" fontId="5" fillId="0" borderId="10" xfId="63" applyNumberFormat="1" applyFont="1" applyBorder="1">
      <alignment/>
      <protection/>
    </xf>
    <xf numFmtId="0" fontId="5" fillId="0" borderId="0" xfId="0" applyFont="1" applyBorder="1" applyAlignment="1">
      <alignment horizontal="center" vertical="center"/>
    </xf>
    <xf numFmtId="176" fontId="5" fillId="0" borderId="10" xfId="63" applyNumberFormat="1" applyFont="1" applyBorder="1" applyAlignment="1">
      <alignment shrinkToFit="1"/>
      <protection/>
    </xf>
    <xf numFmtId="0" fontId="5" fillId="0" borderId="0" xfId="0" applyFont="1" applyAlignment="1">
      <alignment vertical="center"/>
    </xf>
    <xf numFmtId="179" fontId="5" fillId="0" borderId="10" xfId="42" applyNumberFormat="1" applyFont="1" applyBorder="1" applyAlignment="1">
      <alignment/>
    </xf>
    <xf numFmtId="179" fontId="5" fillId="0" borderId="10" xfId="42" applyNumberFormat="1" applyFont="1" applyBorder="1" applyAlignment="1">
      <alignment shrinkToFit="1"/>
    </xf>
    <xf numFmtId="0" fontId="4" fillId="0" borderId="0" xfId="0" applyFont="1" applyBorder="1" applyAlignment="1">
      <alignment horizontal="left" vertical="center" wrapText="1"/>
    </xf>
    <xf numFmtId="0" fontId="10" fillId="33" borderId="0" xfId="0" applyFont="1" applyFill="1" applyBorder="1" applyAlignment="1">
      <alignment vertical="center"/>
    </xf>
    <xf numFmtId="0" fontId="9" fillId="0" borderId="31" xfId="0" applyFont="1" applyBorder="1" applyAlignment="1">
      <alignment vertical="center" shrinkToFit="1"/>
    </xf>
    <xf numFmtId="0" fontId="9" fillId="0" borderId="31" xfId="0" applyFont="1" applyBorder="1" applyAlignment="1" quotePrefix="1">
      <alignment horizontal="right" vertical="center" shrinkToFit="1"/>
    </xf>
    <xf numFmtId="0" fontId="9" fillId="0" borderId="32" xfId="0" applyFont="1" applyBorder="1" applyAlignment="1">
      <alignment horizontal="center" vertical="center" shrinkToFit="1"/>
    </xf>
    <xf numFmtId="0" fontId="9" fillId="0" borderId="32" xfId="0" applyFont="1" applyBorder="1" applyAlignment="1" quotePrefix="1">
      <alignment horizontal="center" vertical="center" shrinkToFit="1"/>
    </xf>
    <xf numFmtId="0" fontId="9" fillId="0" borderId="33" xfId="0" applyFont="1" applyBorder="1" applyAlignment="1">
      <alignment vertical="center" shrinkToFit="1"/>
    </xf>
    <xf numFmtId="0" fontId="9" fillId="0" borderId="34" xfId="0" applyFont="1" applyBorder="1" applyAlignment="1">
      <alignment horizontal="center" vertical="center" shrinkToFit="1"/>
    </xf>
    <xf numFmtId="0" fontId="9" fillId="0" borderId="34" xfId="0" applyFont="1" applyBorder="1" applyAlignment="1" quotePrefix="1">
      <alignment horizontal="center" vertical="center" shrinkToFit="1"/>
    </xf>
    <xf numFmtId="0" fontId="9" fillId="0" borderId="20" xfId="0" applyFont="1" applyBorder="1" applyAlignment="1">
      <alignment vertical="center" shrinkToFit="1"/>
    </xf>
    <xf numFmtId="0" fontId="9" fillId="0" borderId="20" xfId="0" applyFont="1" applyBorder="1" applyAlignment="1">
      <alignment horizontal="center" vertical="center" shrinkToFit="1"/>
    </xf>
    <xf numFmtId="0" fontId="9" fillId="0" borderId="35" xfId="0" applyFont="1" applyBorder="1" applyAlignment="1">
      <alignment vertical="center" shrinkToFit="1"/>
    </xf>
    <xf numFmtId="0" fontId="9" fillId="0" borderId="36" xfId="0" applyFont="1" applyBorder="1" applyAlignment="1">
      <alignment horizontal="center" vertical="center" shrinkToFit="1"/>
    </xf>
    <xf numFmtId="0" fontId="9" fillId="0" borderId="37" xfId="0" applyFont="1" applyBorder="1" applyAlignment="1">
      <alignment vertical="center" shrinkToFit="1"/>
    </xf>
    <xf numFmtId="0" fontId="9" fillId="0" borderId="37" xfId="0" applyFont="1" applyBorder="1" applyAlignment="1">
      <alignment horizontal="center" vertical="center" shrinkToFit="1"/>
    </xf>
    <xf numFmtId="49" fontId="9" fillId="0" borderId="37" xfId="0" applyNumberFormat="1" applyFont="1" applyBorder="1" applyAlignment="1">
      <alignment horizontal="center" vertical="center" shrinkToFit="1"/>
    </xf>
    <xf numFmtId="0" fontId="4" fillId="0" borderId="33" xfId="0" applyFont="1" applyBorder="1" applyAlignment="1">
      <alignment vertical="center" shrinkToFit="1"/>
    </xf>
    <xf numFmtId="0" fontId="4" fillId="0" borderId="36" xfId="0" applyFont="1" applyBorder="1" applyAlignment="1">
      <alignment vertical="center" shrinkToFit="1"/>
    </xf>
    <xf numFmtId="0" fontId="4" fillId="0" borderId="20" xfId="0" applyFont="1" applyBorder="1" applyAlignment="1">
      <alignment vertical="center" shrinkToFit="1"/>
    </xf>
    <xf numFmtId="0" fontId="4" fillId="0" borderId="38" xfId="0" applyFont="1" applyBorder="1" applyAlignment="1">
      <alignment vertical="center" shrinkToFit="1"/>
    </xf>
    <xf numFmtId="0" fontId="4" fillId="0" borderId="35" xfId="0" applyFont="1" applyBorder="1" applyAlignment="1">
      <alignment vertical="center" shrinkToFit="1"/>
    </xf>
    <xf numFmtId="0" fontId="4" fillId="0" borderId="39" xfId="0" applyFont="1" applyBorder="1" applyAlignment="1">
      <alignment vertical="center" shrinkToFit="1"/>
    </xf>
    <xf numFmtId="0" fontId="4" fillId="0" borderId="34" xfId="0" applyFont="1" applyBorder="1" applyAlignment="1">
      <alignment vertical="center" shrinkToFit="1"/>
    </xf>
    <xf numFmtId="0" fontId="4" fillId="0" borderId="37" xfId="0" applyFont="1" applyBorder="1" applyAlignment="1">
      <alignment vertical="center" shrinkToFit="1"/>
    </xf>
    <xf numFmtId="49" fontId="4" fillId="0" borderId="37" xfId="0" applyNumberFormat="1" applyFont="1" applyBorder="1" applyAlignment="1">
      <alignment vertical="center" shrinkToFit="1"/>
    </xf>
    <xf numFmtId="0" fontId="9" fillId="0" borderId="32" xfId="0" applyFont="1" applyBorder="1" applyAlignment="1">
      <alignment horizontal="left" vertical="center" wrapText="1" shrinkToFit="1"/>
    </xf>
    <xf numFmtId="0" fontId="9" fillId="0" borderId="34" xfId="0" applyFont="1" applyBorder="1" applyAlignment="1">
      <alignment horizontal="left" vertical="center" wrapText="1" shrinkToFit="1"/>
    </xf>
    <xf numFmtId="0" fontId="9" fillId="0" borderId="20" xfId="0" applyFont="1" applyBorder="1" applyAlignment="1">
      <alignment horizontal="left" vertical="center" wrapText="1" shrinkToFit="1"/>
    </xf>
    <xf numFmtId="0" fontId="9" fillId="0" borderId="36" xfId="0" applyFont="1" applyBorder="1" applyAlignment="1">
      <alignment horizontal="left" vertical="center" wrapText="1" shrinkToFit="1"/>
    </xf>
    <xf numFmtId="0" fontId="9" fillId="0" borderId="37" xfId="0" applyFont="1" applyBorder="1" applyAlignment="1">
      <alignment horizontal="left" vertical="center" wrapText="1" shrinkToFit="1"/>
    </xf>
    <xf numFmtId="0" fontId="4" fillId="0" borderId="36" xfId="0" applyFont="1" applyBorder="1" applyAlignment="1">
      <alignment horizontal="left" vertical="center" wrapText="1" shrinkToFit="1"/>
    </xf>
    <xf numFmtId="0" fontId="4" fillId="0" borderId="33" xfId="0" applyFont="1" applyBorder="1" applyAlignment="1">
      <alignment horizontal="left" vertical="center" wrapText="1" shrinkToFit="1"/>
    </xf>
    <xf numFmtId="0" fontId="4" fillId="0" borderId="38"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4" fillId="0" borderId="34" xfId="0" applyFont="1" applyBorder="1" applyAlignment="1">
      <alignment horizontal="left" vertical="center" wrapText="1" shrinkToFit="1"/>
    </xf>
    <xf numFmtId="49" fontId="4" fillId="0" borderId="37" xfId="0" applyNumberFormat="1" applyFont="1" applyBorder="1" applyAlignment="1">
      <alignment horizontal="left" vertical="center" wrapText="1" shrinkToFit="1"/>
    </xf>
    <xf numFmtId="0" fontId="9" fillId="0" borderId="40"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40" xfId="0" applyFont="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3" fillId="0" borderId="0" xfId="0" applyFont="1" applyAlignment="1">
      <alignment horizontal="center" vertical="center"/>
    </xf>
    <xf numFmtId="0" fontId="2" fillId="0" borderId="10" xfId="0" applyFont="1" applyBorder="1" applyAlignment="1">
      <alignment vertical="center"/>
    </xf>
    <xf numFmtId="0" fontId="9" fillId="0" borderId="41" xfId="0" applyFont="1" applyBorder="1" applyAlignment="1">
      <alignment vertical="center"/>
    </xf>
    <xf numFmtId="0" fontId="9" fillId="0" borderId="41" xfId="0" applyFont="1" applyFill="1" applyBorder="1" applyAlignment="1">
      <alignment vertical="center"/>
    </xf>
    <xf numFmtId="0" fontId="9" fillId="0" borderId="0" xfId="0" applyFont="1" applyAlignment="1">
      <alignment horizontal="right" vertical="center"/>
    </xf>
    <xf numFmtId="0" fontId="9" fillId="0" borderId="42" xfId="0" applyFont="1" applyBorder="1" applyAlignment="1">
      <alignment vertical="center"/>
    </xf>
    <xf numFmtId="0" fontId="4" fillId="0" borderId="10" xfId="0" applyFont="1" applyBorder="1" applyAlignment="1">
      <alignment horizontal="right" vertical="center"/>
    </xf>
    <xf numFmtId="0" fontId="4" fillId="0" borderId="42"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shrinkToFit="1"/>
    </xf>
    <xf numFmtId="0" fontId="4" fillId="0" borderId="41" xfId="0" applyFont="1" applyBorder="1" applyAlignment="1">
      <alignment vertical="center"/>
    </xf>
    <xf numFmtId="0" fontId="4" fillId="0" borderId="43" xfId="0" applyFont="1" applyBorder="1" applyAlignment="1">
      <alignment vertical="center"/>
    </xf>
    <xf numFmtId="0" fontId="4" fillId="0" borderId="10" xfId="0" applyFont="1" applyFill="1" applyBorder="1" applyAlignment="1">
      <alignment vertical="center" shrinkToFit="1"/>
    </xf>
    <xf numFmtId="0" fontId="4" fillId="0" borderId="0" xfId="0" applyFont="1" applyAlignment="1">
      <alignment horizontal="center" vertical="center"/>
    </xf>
    <xf numFmtId="0" fontId="4" fillId="0" borderId="0" xfId="0" applyFont="1" applyAlignment="1">
      <alignment horizontal="right" vertical="center"/>
    </xf>
    <xf numFmtId="0" fontId="4" fillId="0" borderId="44" xfId="0" applyFont="1" applyBorder="1" applyAlignment="1">
      <alignment horizontal="right" vertical="center"/>
    </xf>
    <xf numFmtId="0" fontId="12" fillId="0" borderId="44"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horizontal="right" vertical="center"/>
    </xf>
    <xf numFmtId="0" fontId="12" fillId="0" borderId="45" xfId="0" applyFont="1" applyBorder="1" applyAlignment="1">
      <alignment vertical="center"/>
    </xf>
    <xf numFmtId="0" fontId="4" fillId="0" borderId="45" xfId="0" applyFont="1" applyFill="1" applyBorder="1" applyAlignment="1">
      <alignment horizontal="right" vertical="center"/>
    </xf>
    <xf numFmtId="0" fontId="4" fillId="0" borderId="45" xfId="0" applyFont="1" applyBorder="1" applyAlignment="1">
      <alignment vertical="center"/>
    </xf>
    <xf numFmtId="0" fontId="4" fillId="0" borderId="0" xfId="0" applyFont="1" applyAlignment="1">
      <alignment vertical="top"/>
    </xf>
    <xf numFmtId="0" fontId="12" fillId="0" borderId="10" xfId="0" applyFont="1" applyBorder="1" applyAlignment="1">
      <alignment horizontal="center" vertical="center" shrinkToFit="1"/>
    </xf>
    <xf numFmtId="0" fontId="12" fillId="0" borderId="10" xfId="0" applyFont="1" applyFill="1" applyBorder="1" applyAlignment="1">
      <alignment horizontal="center" vertical="center" wrapText="1" shrinkToFit="1"/>
    </xf>
    <xf numFmtId="0" fontId="8" fillId="0" borderId="0" xfId="0" applyFont="1" applyBorder="1" applyAlignment="1">
      <alignment vertical="center"/>
    </xf>
    <xf numFmtId="0" fontId="9" fillId="0" borderId="0" xfId="0" applyFont="1" applyBorder="1" applyAlignment="1">
      <alignment vertical="center" shrinkToFit="1"/>
    </xf>
    <xf numFmtId="0" fontId="8" fillId="0" borderId="0" xfId="0" applyFont="1" applyAlignment="1">
      <alignment vertical="center"/>
    </xf>
    <xf numFmtId="0" fontId="9" fillId="0" borderId="31" xfId="0" applyFont="1" applyBorder="1" applyAlignment="1">
      <alignment vertical="center" wrapText="1"/>
    </xf>
    <xf numFmtId="0" fontId="9" fillId="0" borderId="33" xfId="0" applyFont="1" applyBorder="1" applyAlignment="1">
      <alignment vertical="center" wrapText="1"/>
    </xf>
    <xf numFmtId="0" fontId="9" fillId="0" borderId="20" xfId="0" applyFont="1" applyBorder="1" applyAlignment="1">
      <alignment vertical="center" wrapText="1"/>
    </xf>
    <xf numFmtId="0" fontId="9" fillId="0" borderId="37" xfId="0" applyFont="1" applyBorder="1" applyAlignment="1">
      <alignment vertical="center" wrapText="1"/>
    </xf>
    <xf numFmtId="0" fontId="4" fillId="0" borderId="33" xfId="0" applyFont="1" applyBorder="1" applyAlignment="1">
      <alignment vertical="center" wrapText="1"/>
    </xf>
    <xf numFmtId="0" fontId="4" fillId="0" borderId="35" xfId="0" applyFont="1" applyBorder="1" applyAlignment="1">
      <alignment vertical="center" wrapText="1"/>
    </xf>
    <xf numFmtId="0" fontId="4" fillId="0" borderId="20" xfId="0" applyFont="1" applyBorder="1" applyAlignment="1">
      <alignment vertical="center" wrapText="1"/>
    </xf>
    <xf numFmtId="0" fontId="4" fillId="0" borderId="37" xfId="0" applyFont="1" applyBorder="1" applyAlignment="1">
      <alignment vertical="center" wrapText="1"/>
    </xf>
    <xf numFmtId="0" fontId="11" fillId="0" borderId="0" xfId="62" applyFont="1">
      <alignment vertical="center"/>
      <protection/>
    </xf>
    <xf numFmtId="0" fontId="4" fillId="34" borderId="10" xfId="62" applyFont="1" applyFill="1" applyBorder="1" applyAlignment="1">
      <alignment horizontal="center" vertical="center" shrinkToFit="1"/>
      <protection/>
    </xf>
    <xf numFmtId="0" fontId="4" fillId="0" borderId="0" xfId="62" applyFont="1" applyAlignment="1">
      <alignment vertical="center" shrinkToFit="1"/>
      <protection/>
    </xf>
    <xf numFmtId="0" fontId="4" fillId="0" borderId="10" xfId="62" applyFont="1" applyBorder="1" applyAlignment="1">
      <alignment vertical="center" shrinkToFit="1"/>
      <protection/>
    </xf>
    <xf numFmtId="0" fontId="11" fillId="0" borderId="0" xfId="62" applyFont="1" applyAlignment="1">
      <alignment vertical="center" shrinkToFit="1"/>
      <protection/>
    </xf>
    <xf numFmtId="0" fontId="11" fillId="0" borderId="0" xfId="62" applyFont="1" applyFill="1">
      <alignment vertical="center"/>
      <protection/>
    </xf>
    <xf numFmtId="0" fontId="11" fillId="0" borderId="0" xfId="62" applyFont="1" applyAlignment="1">
      <alignment horizontal="center" vertical="center" wrapText="1"/>
      <protection/>
    </xf>
    <xf numFmtId="0" fontId="11" fillId="35" borderId="10" xfId="62" applyFont="1" applyFill="1" applyBorder="1" applyAlignment="1">
      <alignment horizontal="center" vertical="center"/>
      <protection/>
    </xf>
    <xf numFmtId="0" fontId="6" fillId="0" borderId="10" xfId="62" applyFont="1" applyFill="1" applyBorder="1" applyAlignment="1">
      <alignment horizontal="center" vertical="center" wrapText="1"/>
      <protection/>
    </xf>
    <xf numFmtId="49" fontId="6" fillId="0" borderId="10" xfId="62" applyNumberFormat="1" applyFont="1" applyFill="1" applyBorder="1" applyAlignment="1" applyProtection="1">
      <alignment horizontal="center" vertical="center" wrapText="1"/>
      <protection/>
    </xf>
    <xf numFmtId="0" fontId="11" fillId="35" borderId="10" xfId="62" applyFont="1" applyFill="1" applyBorder="1" applyAlignment="1">
      <alignment horizontal="center" vertical="center" wrapText="1"/>
      <protection/>
    </xf>
    <xf numFmtId="178" fontId="9" fillId="0" borderId="34" xfId="0" applyNumberFormat="1" applyFont="1" applyBorder="1" applyAlignment="1">
      <alignment horizontal="center" vertical="center" shrinkToFit="1"/>
    </xf>
    <xf numFmtId="183" fontId="9" fillId="0" borderId="34" xfId="0" applyNumberFormat="1" applyFont="1" applyBorder="1" applyAlignment="1">
      <alignment horizontal="center" vertical="center" shrinkToFit="1"/>
    </xf>
    <xf numFmtId="183" fontId="9" fillId="0" borderId="37" xfId="0" applyNumberFormat="1" applyFont="1" applyBorder="1" applyAlignment="1">
      <alignment horizontal="center" vertical="center" shrinkToFit="1"/>
    </xf>
    <xf numFmtId="184" fontId="9" fillId="0" borderId="36" xfId="0" applyNumberFormat="1" applyFont="1" applyBorder="1" applyAlignment="1">
      <alignment horizontal="center" vertical="center" shrinkToFit="1"/>
    </xf>
    <xf numFmtId="183" fontId="4" fillId="0" borderId="10" xfId="0" applyNumberFormat="1" applyFont="1" applyBorder="1" applyAlignment="1" quotePrefix="1">
      <alignment horizontal="center" vertical="center"/>
    </xf>
    <xf numFmtId="178" fontId="4" fillId="0" borderId="29" xfId="0" applyNumberFormat="1" applyFont="1" applyBorder="1" applyAlignment="1" quotePrefix="1">
      <alignment horizontal="center" vertical="center"/>
    </xf>
    <xf numFmtId="184" fontId="4" fillId="0" borderId="28" xfId="0" applyNumberFormat="1" applyFont="1" applyBorder="1" applyAlignment="1" quotePrefix="1">
      <alignment horizontal="center" vertical="center"/>
    </xf>
    <xf numFmtId="184" fontId="4" fillId="0" borderId="29" xfId="0" applyNumberFormat="1" applyFont="1" applyBorder="1" applyAlignment="1" quotePrefix="1">
      <alignment horizontal="center" vertical="center"/>
    </xf>
    <xf numFmtId="184" fontId="9" fillId="0" borderId="32" xfId="0" applyNumberFormat="1" applyFont="1" applyBorder="1" applyAlignment="1" quotePrefix="1">
      <alignment horizontal="center" vertical="center" shrinkToFit="1"/>
    </xf>
    <xf numFmtId="184" fontId="9" fillId="0" borderId="34" xfId="0" applyNumberFormat="1" applyFont="1" applyBorder="1" applyAlignment="1" quotePrefix="1">
      <alignment horizontal="center" vertical="center" shrinkToFit="1"/>
    </xf>
    <xf numFmtId="183" fontId="9" fillId="0" borderId="34" xfId="0" applyNumberFormat="1" applyFont="1" applyBorder="1" applyAlignment="1" quotePrefix="1">
      <alignment horizontal="center" vertical="center" shrinkToFit="1"/>
    </xf>
    <xf numFmtId="178" fontId="9" fillId="0" borderId="34" xfId="0" applyNumberFormat="1" applyFont="1" applyBorder="1" applyAlignment="1" quotePrefix="1">
      <alignment horizontal="center" vertical="center" shrinkToFit="1"/>
    </xf>
    <xf numFmtId="49" fontId="6" fillId="0" borderId="10" xfId="0" applyNumberFormat="1" applyFont="1" applyFill="1" applyBorder="1" applyAlignment="1" applyProtection="1">
      <alignment horizontal="center" vertical="center"/>
      <protection/>
    </xf>
    <xf numFmtId="0" fontId="6" fillId="0" borderId="10" xfId="62" applyNumberFormat="1" applyFont="1" applyFill="1" applyBorder="1" applyAlignment="1">
      <alignment horizontal="left" vertical="center" wrapText="1"/>
      <protection/>
    </xf>
    <xf numFmtId="49" fontId="6" fillId="0" borderId="10" xfId="62" applyNumberFormat="1"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6" fillId="0" borderId="10" xfId="62" applyFont="1" applyFill="1" applyBorder="1" applyAlignment="1">
      <alignment horizontal="left" vertical="top" wrapText="1"/>
      <protection/>
    </xf>
    <xf numFmtId="0" fontId="11" fillId="0" borderId="0" xfId="62" applyFont="1" applyAlignment="1">
      <alignment horizontal="left" vertical="top" wrapText="1"/>
      <protection/>
    </xf>
    <xf numFmtId="0" fontId="4" fillId="0" borderId="0" xfId="0" applyFont="1" applyBorder="1" applyAlignment="1">
      <alignment horizontal="left" vertical="center" shrinkToFit="1"/>
    </xf>
    <xf numFmtId="0" fontId="13" fillId="0" borderId="0" xfId="0" applyFont="1" applyAlignment="1">
      <alignment horizontal="center" vertical="center" shrinkToFit="1"/>
    </xf>
    <xf numFmtId="0" fontId="12" fillId="0" borderId="0" xfId="0" applyFont="1" applyAlignment="1">
      <alignment horizontal="left" vertical="center" wrapText="1"/>
    </xf>
    <xf numFmtId="0" fontId="12" fillId="0" borderId="0" xfId="0" applyFont="1" applyAlignment="1">
      <alignment vertical="center" wrapText="1"/>
    </xf>
    <xf numFmtId="0" fontId="4" fillId="0" borderId="46" xfId="0" applyFont="1" applyBorder="1" applyAlignment="1">
      <alignment horizontal="left" vertical="center"/>
    </xf>
    <xf numFmtId="0" fontId="4" fillId="0" borderId="13" xfId="0" applyFont="1" applyBorder="1" applyAlignment="1">
      <alignment horizontal="left" vertical="center"/>
    </xf>
    <xf numFmtId="0" fontId="5" fillId="0" borderId="0" xfId="0" applyFont="1" applyAlignment="1">
      <alignment horizontal="center" vertical="center"/>
    </xf>
    <xf numFmtId="0" fontId="4" fillId="0" borderId="0" xfId="0" applyFont="1" applyFill="1" applyBorder="1" applyAlignment="1">
      <alignment horizontal="left"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30" xfId="0" applyFont="1" applyBorder="1" applyAlignment="1">
      <alignment horizontal="center" vertical="center" wrapText="1"/>
    </xf>
    <xf numFmtId="0" fontId="4" fillId="0" borderId="48" xfId="0" applyFont="1" applyBorder="1" applyAlignment="1">
      <alignment horizontal="center" vertical="center"/>
    </xf>
    <xf numFmtId="0" fontId="4"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0" xfId="0" applyFont="1" applyBorder="1" applyAlignment="1">
      <alignment vertical="center" wrapText="1"/>
    </xf>
    <xf numFmtId="0" fontId="4" fillId="0" borderId="47" xfId="63" applyFont="1" applyBorder="1" applyAlignment="1">
      <alignment horizontal="left" vertical="center" wrapText="1"/>
      <protection/>
    </xf>
    <xf numFmtId="0" fontId="4" fillId="0" borderId="50" xfId="63" applyFont="1" applyBorder="1" applyAlignment="1">
      <alignment horizontal="left" vertical="center" wrapText="1"/>
      <protection/>
    </xf>
    <xf numFmtId="0" fontId="4" fillId="0" borderId="51" xfId="63" applyFont="1" applyBorder="1" applyAlignment="1">
      <alignment horizontal="left" vertical="center" wrapText="1"/>
      <protection/>
    </xf>
    <xf numFmtId="0" fontId="4" fillId="0" borderId="43" xfId="63" applyFont="1" applyBorder="1" applyAlignment="1">
      <alignment horizontal="left" vertical="center" wrapText="1"/>
      <protection/>
    </xf>
    <xf numFmtId="0" fontId="4" fillId="0" borderId="0" xfId="63" applyFont="1" applyBorder="1" applyAlignment="1">
      <alignment horizontal="left" vertical="center" wrapText="1"/>
      <protection/>
    </xf>
    <xf numFmtId="0" fontId="4" fillId="0" borderId="14"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42" xfId="63" applyFont="1" applyBorder="1" applyAlignment="1">
      <alignment horizontal="left" vertical="center" wrapText="1"/>
      <protection/>
    </xf>
    <xf numFmtId="0" fontId="4" fillId="0" borderId="52" xfId="63" applyFont="1" applyBorder="1" applyAlignment="1">
      <alignment horizontal="left" vertical="center" wrapText="1"/>
      <protection/>
    </xf>
    <xf numFmtId="0" fontId="4" fillId="0" borderId="33" xfId="0" applyFont="1" applyBorder="1" applyAlignment="1">
      <alignment horizontal="center" vertical="center"/>
    </xf>
    <xf numFmtId="0" fontId="4" fillId="0" borderId="10" xfId="0" applyFont="1" applyFill="1" applyBorder="1" applyAlignment="1">
      <alignment horizontal="left" vertical="center"/>
    </xf>
    <xf numFmtId="0" fontId="4" fillId="0" borderId="16" xfId="0" applyFont="1" applyFill="1" applyBorder="1" applyAlignment="1">
      <alignment horizontal="left" vertical="center"/>
    </xf>
    <xf numFmtId="0" fontId="4" fillId="0" borderId="20" xfId="0" applyFont="1" applyFill="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10" xfId="63" applyFont="1" applyBorder="1" applyAlignment="1">
      <alignment horizontal="left" vertical="center"/>
      <protection/>
    </xf>
    <xf numFmtId="0" fontId="6" fillId="33" borderId="41" xfId="0" applyNumberFormat="1" applyFont="1" applyFill="1" applyBorder="1" applyAlignment="1">
      <alignment vertical="center" wrapText="1"/>
    </xf>
    <xf numFmtId="0" fontId="6" fillId="33" borderId="53" xfId="0" applyNumberFormat="1" applyFont="1" applyFill="1" applyBorder="1" applyAlignment="1">
      <alignment vertical="center"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11" xfId="0" applyFont="1" applyBorder="1" applyAlignment="1">
      <alignment horizontal="left" vertical="center"/>
    </xf>
    <xf numFmtId="0" fontId="9" fillId="0" borderId="46" xfId="0" applyFont="1" applyBorder="1" applyAlignment="1">
      <alignment horizontal="left" vertical="center"/>
    </xf>
    <xf numFmtId="0" fontId="4" fillId="0" borderId="46" xfId="0" applyFont="1" applyBorder="1" applyAlignment="1">
      <alignment horizontal="center" vertical="center"/>
    </xf>
    <xf numFmtId="0" fontId="4" fillId="0" borderId="13" xfId="0" applyFont="1" applyBorder="1" applyAlignment="1">
      <alignment horizontal="center" vertical="center"/>
    </xf>
    <xf numFmtId="0" fontId="8" fillId="0" borderId="0" xfId="0" applyFont="1" applyBorder="1" applyAlignment="1">
      <alignment horizontal="center" vertical="center"/>
    </xf>
    <xf numFmtId="0" fontId="4" fillId="0" borderId="10" xfId="63" applyFont="1" applyBorder="1" applyAlignment="1">
      <alignment horizontal="left" vertical="center" wrapText="1"/>
      <protection/>
    </xf>
    <xf numFmtId="0" fontId="9" fillId="0" borderId="10" xfId="0" applyFont="1" applyBorder="1" applyAlignment="1">
      <alignment horizontal="center" vertical="center"/>
    </xf>
    <xf numFmtId="0" fontId="9" fillId="0" borderId="56" xfId="0" applyFont="1" applyBorder="1" applyAlignment="1">
      <alignment horizontal="center" vertical="center"/>
    </xf>
    <xf numFmtId="0" fontId="9" fillId="0" borderId="1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4" fillId="0" borderId="56" xfId="0" applyFont="1" applyBorder="1" applyAlignment="1">
      <alignment horizontal="center" vertical="center"/>
    </xf>
    <xf numFmtId="0" fontId="9" fillId="0" borderId="56" xfId="0" applyFont="1" applyBorder="1" applyAlignment="1">
      <alignment horizontal="center" vertical="center" wrapText="1"/>
    </xf>
    <xf numFmtId="0" fontId="4" fillId="0" borderId="57" xfId="0" applyFont="1" applyBorder="1" applyAlignment="1">
      <alignment vertical="center" wrapText="1"/>
    </xf>
    <xf numFmtId="0" fontId="4" fillId="0" borderId="58" xfId="0" applyFont="1" applyBorder="1" applyAlignment="1">
      <alignment vertical="center" wrapText="1"/>
    </xf>
    <xf numFmtId="0" fontId="4" fillId="0" borderId="59" xfId="0" applyFont="1" applyBorder="1" applyAlignment="1">
      <alignment vertical="center" wrapText="1"/>
    </xf>
    <xf numFmtId="0" fontId="9" fillId="0" borderId="0" xfId="0" applyFont="1" applyBorder="1" applyAlignment="1">
      <alignment horizontal="left" vertical="center"/>
    </xf>
    <xf numFmtId="0" fontId="5" fillId="0" borderId="10" xfId="63" applyFont="1" applyBorder="1" applyAlignment="1">
      <alignment horizontal="left"/>
      <protection/>
    </xf>
    <xf numFmtId="0" fontId="5" fillId="0" borderId="10" xfId="63" applyFont="1" applyBorder="1" applyAlignment="1">
      <alignment horizontal="left" shrinkToFit="1"/>
      <protection/>
    </xf>
    <xf numFmtId="0" fontId="9" fillId="0" borderId="60" xfId="0" applyFont="1" applyBorder="1" applyAlignment="1">
      <alignment horizontal="center" vertical="center" wrapText="1"/>
    </xf>
    <xf numFmtId="0" fontId="9" fillId="0" borderId="61" xfId="0" applyFont="1" applyBorder="1" applyAlignment="1">
      <alignment horizontal="center" vertical="center"/>
    </xf>
    <xf numFmtId="0" fontId="9" fillId="0" borderId="61" xfId="0" applyFont="1" applyBorder="1" applyAlignment="1">
      <alignment horizontal="center" vertical="center" wrapText="1"/>
    </xf>
    <xf numFmtId="0" fontId="16" fillId="0" borderId="0" xfId="0" applyFont="1" applyAlignment="1">
      <alignment horizontal="center" vertical="center"/>
    </xf>
    <xf numFmtId="0" fontId="4" fillId="0" borderId="12" xfId="0" applyFont="1" applyBorder="1" applyAlignment="1">
      <alignment horizontal="center" vertical="center"/>
    </xf>
    <xf numFmtId="0" fontId="4" fillId="0" borderId="53" xfId="0" applyFont="1" applyBorder="1" applyAlignment="1">
      <alignment horizontal="center" vertical="center"/>
    </xf>
    <xf numFmtId="0" fontId="9" fillId="0" borderId="0" xfId="62" applyFont="1" applyAlignment="1">
      <alignment horizontal="center" vertical="center"/>
      <protection/>
    </xf>
    <xf numFmtId="0" fontId="6" fillId="0" borderId="10" xfId="0" applyFont="1" applyFill="1" applyBorder="1" applyAlignment="1">
      <alignment horizontal="left" vertical="top" wrapText="1"/>
    </xf>
    <xf numFmtId="0" fontId="6" fillId="0" borderId="10" xfId="62" applyFont="1" applyFill="1" applyBorder="1" applyAlignment="1">
      <alignment horizontal="left" vertical="top" wrapText="1"/>
      <protection/>
    </xf>
    <xf numFmtId="0" fontId="9" fillId="0" borderId="0" xfId="62" applyFont="1" applyFill="1" applyBorder="1" applyAlignment="1">
      <alignment horizontal="center" vertical="center" wrapText="1"/>
      <protection/>
    </xf>
    <xf numFmtId="49" fontId="9" fillId="0" borderId="0" xfId="62" applyNumberFormat="1" applyFont="1" applyFill="1" applyBorder="1" applyAlignment="1" applyProtection="1">
      <alignment horizontal="center" vertical="center" wrapText="1"/>
      <protection/>
    </xf>
    <xf numFmtId="0" fontId="9" fillId="0" borderId="0"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グリーン方針050120" xfId="63"/>
    <cellStyle name="Followed Hyperlink" xfId="64"/>
    <cellStyle name="良い" xfId="65"/>
  </cellStyles>
  <dxfs count="3">
    <dxf>
      <font>
        <b/>
        <i val="0"/>
        <color indexed="10"/>
      </font>
      <fill>
        <patternFill>
          <bgColor indexed="45"/>
        </patternFill>
      </fill>
    </dxf>
    <dxf>
      <font>
        <b/>
        <i val="0"/>
        <color indexed="10"/>
      </font>
      <fill>
        <patternFill>
          <bgColor indexed="45"/>
        </patternFill>
      </fill>
    </dxf>
    <dxf>
      <font>
        <b/>
        <i val="0"/>
        <color rgb="FFFF000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1333500</xdr:colOff>
      <xdr:row>30</xdr:row>
      <xdr:rowOff>104775</xdr:rowOff>
    </xdr:from>
    <xdr:to>
      <xdr:col>9</xdr:col>
      <xdr:colOff>142875</xdr:colOff>
      <xdr:row>31</xdr:row>
      <xdr:rowOff>200025</xdr:rowOff>
    </xdr:to>
    <xdr:sp>
      <xdr:nvSpPr>
        <xdr:cNvPr id="1" name="AutoShape 1"/>
        <xdr:cNvSpPr>
          <a:spLocks/>
        </xdr:cNvSpPr>
      </xdr:nvSpPr>
      <xdr:spPr>
        <a:xfrm>
          <a:off x="11991975" y="8239125"/>
          <a:ext cx="238125" cy="428625"/>
        </a:xfrm>
        <a:prstGeom prst="downArrow">
          <a:avLst>
            <a:gd name="adj" fmla="val 301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33"/>
  <sheetViews>
    <sheetView tabSelected="1" zoomScalePageLayoutView="0" workbookViewId="0" topLeftCell="A1">
      <selection activeCell="C3" sqref="C3:F3"/>
    </sheetView>
  </sheetViews>
  <sheetFormatPr defaultColWidth="9.00390625" defaultRowHeight="13.5"/>
  <cols>
    <col min="1" max="2" width="2.25390625" style="95" customWidth="1"/>
    <col min="3" max="3" width="19.125" style="95" customWidth="1"/>
    <col min="4" max="4" width="23.00390625" style="95" customWidth="1"/>
    <col min="5" max="5" width="15.625" style="95" customWidth="1"/>
    <col min="6" max="6" width="24.75390625" style="95" customWidth="1"/>
    <col min="7" max="7" width="0.37109375" style="95" customWidth="1"/>
    <col min="8" max="8" width="9.00390625" style="95" customWidth="1"/>
    <col min="9" max="9" width="27.125" style="95" customWidth="1"/>
    <col min="10" max="16384" width="9.00390625" style="95" customWidth="1"/>
  </cols>
  <sheetData>
    <row r="2" ht="18" customHeight="1">
      <c r="C2" s="95" t="s">
        <v>184</v>
      </c>
    </row>
    <row r="3" spans="3:6" ht="42" customHeight="1">
      <c r="C3" s="164" t="s">
        <v>185</v>
      </c>
      <c r="D3" s="164"/>
      <c r="E3" s="164"/>
      <c r="F3" s="164"/>
    </row>
    <row r="4" ht="16.5" customHeight="1"/>
    <row r="5" spans="2:7" ht="18">
      <c r="B5" s="1"/>
      <c r="C5" s="1" t="s">
        <v>249</v>
      </c>
      <c r="D5" s="1"/>
      <c r="E5" s="1"/>
      <c r="F5" s="1"/>
      <c r="G5" s="1"/>
    </row>
    <row r="6" spans="2:7" ht="18">
      <c r="B6" s="1"/>
      <c r="C6" s="1" t="s">
        <v>248</v>
      </c>
      <c r="D6" s="1"/>
      <c r="E6" s="1"/>
      <c r="F6" s="1"/>
      <c r="G6" s="1"/>
    </row>
    <row r="7" spans="2:7" ht="15" customHeight="1">
      <c r="B7" s="1"/>
      <c r="C7" s="1"/>
      <c r="D7" s="1"/>
      <c r="E7" s="1"/>
      <c r="F7" s="1"/>
      <c r="G7" s="1"/>
    </row>
    <row r="8" spans="2:7" ht="24.75" customHeight="1" thickBot="1">
      <c r="B8" s="1"/>
      <c r="C8" s="1"/>
      <c r="D8" s="112" t="s">
        <v>247</v>
      </c>
      <c r="E8" s="113"/>
      <c r="F8" s="114"/>
      <c r="G8" s="1"/>
    </row>
    <row r="9" spans="2:7" ht="24.75" customHeight="1" thickBot="1">
      <c r="B9" s="1"/>
      <c r="C9" s="1"/>
      <c r="D9" s="115" t="s">
        <v>246</v>
      </c>
      <c r="E9" s="116"/>
      <c r="F9" s="117" t="s">
        <v>186</v>
      </c>
      <c r="G9" s="111"/>
    </row>
    <row r="10" spans="2:7" ht="24.75" customHeight="1" thickBot="1">
      <c r="B10" s="1"/>
      <c r="C10" s="1"/>
      <c r="D10" s="115" t="s">
        <v>245</v>
      </c>
      <c r="E10" s="116"/>
      <c r="F10" s="118"/>
      <c r="G10" s="1"/>
    </row>
    <row r="11" spans="2:7" ht="24.75" customHeight="1" thickBot="1">
      <c r="B11" s="1"/>
      <c r="C11" s="1"/>
      <c r="D11" s="115" t="s">
        <v>244</v>
      </c>
      <c r="E11" s="116"/>
      <c r="F11" s="118"/>
      <c r="G11" s="1"/>
    </row>
    <row r="12" spans="2:7" ht="24.75" customHeight="1" thickBot="1">
      <c r="B12" s="1"/>
      <c r="C12" s="1"/>
      <c r="D12" s="115" t="s">
        <v>243</v>
      </c>
      <c r="E12" s="116"/>
      <c r="F12" s="118"/>
      <c r="G12" s="1"/>
    </row>
    <row r="13" spans="2:7" ht="24.75" customHeight="1" thickBot="1">
      <c r="B13" s="1"/>
      <c r="C13" s="1"/>
      <c r="D13" s="115" t="s">
        <v>242</v>
      </c>
      <c r="E13" s="116"/>
      <c r="F13" s="118"/>
      <c r="G13" s="1"/>
    </row>
    <row r="14" spans="2:7" ht="17.25" customHeight="1">
      <c r="B14" s="1"/>
      <c r="C14" s="1"/>
      <c r="D14" s="1"/>
      <c r="E14" s="1"/>
      <c r="F14" s="1"/>
      <c r="G14" s="1"/>
    </row>
    <row r="15" spans="2:7" ht="181.5" customHeight="1">
      <c r="B15" s="119"/>
      <c r="C15" s="165" t="s">
        <v>187</v>
      </c>
      <c r="D15" s="165"/>
      <c r="E15" s="165"/>
      <c r="F15" s="165"/>
      <c r="G15" s="165"/>
    </row>
    <row r="16" spans="2:7" ht="79.5" customHeight="1">
      <c r="B16" s="119"/>
      <c r="C16" s="166" t="s">
        <v>250</v>
      </c>
      <c r="D16" s="166"/>
      <c r="E16" s="166"/>
      <c r="F16" s="166"/>
      <c r="G16" s="166"/>
    </row>
    <row r="17" spans="2:7" ht="20.25" customHeight="1">
      <c r="B17" s="119"/>
      <c r="C17" s="95" t="s">
        <v>188</v>
      </c>
      <c r="G17" s="1"/>
    </row>
    <row r="18" spans="3:6" ht="30">
      <c r="C18" s="120" t="s">
        <v>872</v>
      </c>
      <c r="D18" s="120" t="s">
        <v>121</v>
      </c>
      <c r="E18" s="120" t="s">
        <v>241</v>
      </c>
      <c r="F18" s="121" t="s">
        <v>873</v>
      </c>
    </row>
    <row r="19" spans="3:6" ht="17.25">
      <c r="C19" s="98"/>
      <c r="D19" s="98"/>
      <c r="E19" s="98"/>
      <c r="F19" s="98"/>
    </row>
    <row r="20" spans="3:6" ht="17.25">
      <c r="C20" s="98"/>
      <c r="D20" s="98"/>
      <c r="E20" s="98"/>
      <c r="F20" s="98"/>
    </row>
    <row r="21" spans="3:6" ht="17.25">
      <c r="C21" s="98"/>
      <c r="D21" s="98"/>
      <c r="E21" s="98"/>
      <c r="F21" s="98"/>
    </row>
    <row r="22" spans="3:6" ht="17.25">
      <c r="C22" s="98"/>
      <c r="D22" s="98"/>
      <c r="E22" s="98"/>
      <c r="F22" s="98"/>
    </row>
    <row r="23" spans="3:6" ht="17.25">
      <c r="C23" s="98"/>
      <c r="D23" s="98"/>
      <c r="E23" s="98"/>
      <c r="F23" s="98"/>
    </row>
    <row r="24" spans="3:6" ht="17.25">
      <c r="C24" s="98"/>
      <c r="D24" s="98"/>
      <c r="E24" s="98"/>
      <c r="F24" s="98"/>
    </row>
    <row r="25" spans="3:6" ht="17.25">
      <c r="C25" s="98"/>
      <c r="D25" s="98"/>
      <c r="E25" s="98"/>
      <c r="F25" s="98"/>
    </row>
    <row r="26" spans="3:6" ht="17.25">
      <c r="C26" s="98"/>
      <c r="D26" s="98"/>
      <c r="E26" s="98"/>
      <c r="F26" s="98"/>
    </row>
    <row r="27" spans="3:6" ht="17.25">
      <c r="C27" s="98"/>
      <c r="D27" s="98"/>
      <c r="E27" s="98"/>
      <c r="F27" s="98"/>
    </row>
    <row r="28" spans="3:6" ht="17.25">
      <c r="C28" s="98"/>
      <c r="D28" s="98"/>
      <c r="E28" s="98"/>
      <c r="F28" s="98"/>
    </row>
    <row r="29" spans="3:6" ht="17.25">
      <c r="C29" s="98"/>
      <c r="D29" s="98"/>
      <c r="E29" s="98"/>
      <c r="F29" s="98"/>
    </row>
    <row r="31" ht="15">
      <c r="C31" s="95" t="s">
        <v>874</v>
      </c>
    </row>
    <row r="32" spans="3:6" ht="31.5" customHeight="1">
      <c r="C32" s="165" t="s">
        <v>875</v>
      </c>
      <c r="D32" s="165"/>
      <c r="E32" s="165"/>
      <c r="F32" s="165"/>
    </row>
    <row r="33" spans="3:6" ht="32.25" customHeight="1">
      <c r="C33" s="165" t="s">
        <v>876</v>
      </c>
      <c r="D33" s="165"/>
      <c r="E33" s="165"/>
      <c r="F33" s="165"/>
    </row>
  </sheetData>
  <sheetProtection/>
  <mergeCells count="5">
    <mergeCell ref="C3:F3"/>
    <mergeCell ref="C15:G15"/>
    <mergeCell ref="C16:G16"/>
    <mergeCell ref="C32:F32"/>
    <mergeCell ref="C33:F33"/>
  </mergeCells>
  <printOptions/>
  <pageMargins left="0.7086614173228347" right="0.7086614173228347" top="0.7480314960629921" bottom="0.7480314960629921" header="0.31496062992125984" footer="0.31496062992125984"/>
  <pageSetup fitToWidth="0" fitToHeight="1" horizontalDpi="600" verticalDpi="600" orientation="portrait" paperSize="9" scale="91" r:id="rId1"/>
  <headerFooter>
    <oddFooter>&amp;C&amp;P / &amp;N</oddFooter>
  </headerFooter>
</worksheet>
</file>

<file path=xl/worksheets/sheet2.xml><?xml version="1.0" encoding="utf-8"?>
<worksheet xmlns="http://schemas.openxmlformats.org/spreadsheetml/2006/main" xmlns:r="http://schemas.openxmlformats.org/officeDocument/2006/relationships">
  <dimension ref="A2:AJ1358"/>
  <sheetViews>
    <sheetView showGridLines="0" zoomScale="70" zoomScaleNormal="70" zoomScaleSheetLayoutView="56" zoomScalePageLayoutView="0" workbookViewId="0" topLeftCell="A1">
      <selection activeCell="A1" sqref="A1:IV16384"/>
    </sheetView>
  </sheetViews>
  <sheetFormatPr defaultColWidth="9.00390625" defaultRowHeight="13.5"/>
  <cols>
    <col min="1" max="1" width="0.6171875" style="1" customWidth="1"/>
    <col min="2" max="2" width="3.625" style="1" customWidth="1"/>
    <col min="3" max="3" width="32.625" style="1" customWidth="1"/>
    <col min="4" max="4" width="34.75390625" style="1" customWidth="1"/>
    <col min="5" max="5" width="21.00390625" style="1" customWidth="1"/>
    <col min="6" max="6" width="23.00390625" style="1" bestFit="1" customWidth="1"/>
    <col min="7" max="7" width="25.25390625" style="1" bestFit="1" customWidth="1"/>
    <col min="8" max="8" width="21.125" style="1" customWidth="1"/>
    <col min="9" max="9" width="21.50390625" style="1" customWidth="1"/>
    <col min="10" max="11" width="15.75390625" style="1" customWidth="1"/>
    <col min="12" max="12" width="1.4921875" style="1" customWidth="1"/>
    <col min="13" max="13" width="26.125" style="1" hidden="1" customWidth="1"/>
    <col min="14" max="14" width="1.00390625" style="1" hidden="1" customWidth="1"/>
    <col min="15" max="15" width="15.75390625" style="1" hidden="1" customWidth="1"/>
    <col min="16" max="16" width="8.00390625" style="1" hidden="1" customWidth="1"/>
    <col min="17" max="17" width="21.50390625" style="1" hidden="1" customWidth="1"/>
    <col min="18" max="18" width="8.50390625" style="1" hidden="1" customWidth="1"/>
    <col min="19" max="36" width="9.00390625" style="1" hidden="1" customWidth="1"/>
    <col min="37" max="49" width="0" style="1" hidden="1" customWidth="1"/>
    <col min="50" max="50" width="8.875" style="1" hidden="1" customWidth="1"/>
    <col min="51" max="16384" width="9.00390625" style="1" customWidth="1"/>
  </cols>
  <sheetData>
    <row r="2" ht="18">
      <c r="B2" s="1" t="s">
        <v>373</v>
      </c>
    </row>
    <row r="3" spans="1:12" ht="25.5">
      <c r="A3" s="169" t="s">
        <v>374</v>
      </c>
      <c r="B3" s="169"/>
      <c r="C3" s="169"/>
      <c r="D3" s="169"/>
      <c r="E3" s="169"/>
      <c r="F3" s="169"/>
      <c r="G3" s="169"/>
      <c r="H3" s="169"/>
      <c r="I3" s="169"/>
      <c r="J3" s="169"/>
      <c r="K3" s="169"/>
      <c r="L3" s="169"/>
    </row>
    <row r="4" spans="1:12" ht="15.75" customHeight="1">
      <c r="A4" s="4"/>
      <c r="B4" s="4"/>
      <c r="C4" s="4"/>
      <c r="D4" s="4"/>
      <c r="E4" s="4"/>
      <c r="F4" s="4"/>
      <c r="G4" s="4"/>
      <c r="H4" s="4"/>
      <c r="I4" s="4"/>
      <c r="J4" s="4"/>
      <c r="K4" s="4"/>
      <c r="L4" s="4"/>
    </row>
    <row r="5" ht="19.5" customHeight="1">
      <c r="B5" s="1" t="s">
        <v>375</v>
      </c>
    </row>
    <row r="6" ht="19.5" customHeight="1">
      <c r="B6" s="1" t="s">
        <v>108</v>
      </c>
    </row>
    <row r="7" ht="19.5" customHeight="1"/>
    <row r="8" spans="1:9" ht="19.5" customHeight="1">
      <c r="A8" s="5"/>
      <c r="B8" s="5"/>
      <c r="C8" s="5" t="s">
        <v>376</v>
      </c>
      <c r="I8" s="1" t="s">
        <v>193</v>
      </c>
    </row>
    <row r="9" spans="1:12" ht="19.5" customHeight="1">
      <c r="A9" s="5"/>
      <c r="B9" s="5"/>
      <c r="C9" s="6" t="s">
        <v>9</v>
      </c>
      <c r="D9" s="167"/>
      <c r="E9" s="168"/>
      <c r="F9" s="170"/>
      <c r="G9" s="170"/>
      <c r="I9" s="7" t="s">
        <v>194</v>
      </c>
      <c r="J9" s="167"/>
      <c r="K9" s="168"/>
      <c r="L9" s="8"/>
    </row>
    <row r="10" spans="1:12" ht="19.5" customHeight="1">
      <c r="A10" s="5"/>
      <c r="B10" s="5"/>
      <c r="C10" s="6" t="s">
        <v>10</v>
      </c>
      <c r="D10" s="167"/>
      <c r="E10" s="168"/>
      <c r="F10" s="9"/>
      <c r="G10" s="9"/>
      <c r="I10" s="2" t="s">
        <v>195</v>
      </c>
      <c r="J10" s="167"/>
      <c r="K10" s="168"/>
      <c r="L10" s="9"/>
    </row>
    <row r="11" spans="1:12" ht="19.5" customHeight="1">
      <c r="A11" s="5"/>
      <c r="B11" s="5"/>
      <c r="C11" s="6" t="s">
        <v>111</v>
      </c>
      <c r="D11" s="167"/>
      <c r="E11" s="168"/>
      <c r="F11" s="9"/>
      <c r="G11" s="9"/>
      <c r="I11" s="2" t="s">
        <v>196</v>
      </c>
      <c r="J11" s="167"/>
      <c r="K11" s="168"/>
      <c r="L11" s="9"/>
    </row>
    <row r="12" spans="1:12" ht="19.5" customHeight="1">
      <c r="A12" s="5"/>
      <c r="B12" s="5"/>
      <c r="C12" s="6" t="s">
        <v>112</v>
      </c>
      <c r="D12" s="167"/>
      <c r="E12" s="168"/>
      <c r="F12" s="9"/>
      <c r="G12" s="9"/>
      <c r="I12" s="7" t="s">
        <v>116</v>
      </c>
      <c r="J12" s="167"/>
      <c r="K12" s="168"/>
      <c r="L12" s="9"/>
    </row>
    <row r="13" spans="1:12" ht="19.5" customHeight="1">
      <c r="A13" s="5"/>
      <c r="B13" s="5"/>
      <c r="C13" s="6" t="s">
        <v>377</v>
      </c>
      <c r="D13" s="167"/>
      <c r="E13" s="168"/>
      <c r="F13" s="9"/>
      <c r="G13" s="9"/>
      <c r="I13" s="7" t="s">
        <v>117</v>
      </c>
      <c r="J13" s="167"/>
      <c r="K13" s="168"/>
      <c r="L13" s="9"/>
    </row>
    <row r="14" spans="1:12" ht="19.5" customHeight="1">
      <c r="A14" s="5"/>
      <c r="B14" s="5"/>
      <c r="C14" s="10"/>
      <c r="D14" s="9"/>
      <c r="E14" s="9"/>
      <c r="F14" s="9"/>
      <c r="G14" s="9"/>
      <c r="I14" s="7" t="s">
        <v>118</v>
      </c>
      <c r="J14" s="167"/>
      <c r="K14" s="168"/>
      <c r="L14" s="9"/>
    </row>
    <row r="15" spans="3:12" ht="19.5" customHeight="1">
      <c r="C15" s="1" t="s">
        <v>378</v>
      </c>
      <c r="G15" s="11"/>
      <c r="H15" s="11"/>
      <c r="I15" s="7" t="s">
        <v>119</v>
      </c>
      <c r="J15" s="167"/>
      <c r="K15" s="168"/>
      <c r="L15" s="11"/>
    </row>
    <row r="16" spans="3:12" ht="19.5" customHeight="1">
      <c r="C16" s="12" t="s">
        <v>379</v>
      </c>
      <c r="D16" s="167"/>
      <c r="E16" s="168"/>
      <c r="G16" s="11"/>
      <c r="H16" s="11"/>
      <c r="L16" s="11"/>
    </row>
    <row r="17" spans="3:12" ht="19.5" customHeight="1">
      <c r="C17" s="12" t="s">
        <v>877</v>
      </c>
      <c r="D17" s="167"/>
      <c r="E17" s="168"/>
      <c r="G17" s="11"/>
      <c r="H17" s="11"/>
      <c r="I17" s="11"/>
      <c r="J17" s="11"/>
      <c r="K17" s="11"/>
      <c r="L17" s="11"/>
    </row>
    <row r="18" spans="3:12" ht="19.5" customHeight="1">
      <c r="C18" s="12" t="s">
        <v>121</v>
      </c>
      <c r="D18" s="167"/>
      <c r="E18" s="168"/>
      <c r="G18" s="11"/>
      <c r="H18" s="11"/>
      <c r="I18" s="11"/>
      <c r="J18" s="11"/>
      <c r="K18" s="11"/>
      <c r="L18" s="11"/>
    </row>
    <row r="19" spans="3:12" ht="19.5" customHeight="1">
      <c r="C19" s="12" t="s">
        <v>380</v>
      </c>
      <c r="D19" s="167"/>
      <c r="E19" s="168"/>
      <c r="G19" s="11"/>
      <c r="H19" s="11"/>
      <c r="I19" s="11"/>
      <c r="J19" s="11"/>
      <c r="K19" s="11"/>
      <c r="L19" s="11"/>
    </row>
    <row r="20" spans="3:12" ht="19.5" customHeight="1">
      <c r="C20" s="163"/>
      <c r="D20" s="10"/>
      <c r="E20" s="10"/>
      <c r="G20" s="11"/>
      <c r="H20" s="11"/>
      <c r="I20" s="11"/>
      <c r="J20" s="11"/>
      <c r="K20" s="11"/>
      <c r="L20" s="11"/>
    </row>
    <row r="21" spans="3:12" ht="18" customHeight="1">
      <c r="C21" s="1" t="s">
        <v>131</v>
      </c>
      <c r="E21" s="39"/>
      <c r="F21" s="39"/>
      <c r="H21" s="40"/>
      <c r="I21" s="40"/>
      <c r="K21" s="5"/>
      <c r="L21" s="11"/>
    </row>
    <row r="22" spans="3:12" ht="22.5" customHeight="1">
      <c r="C22" s="1" t="s">
        <v>6</v>
      </c>
      <c r="L22" s="11"/>
    </row>
    <row r="23" spans="3:12" ht="22.5" customHeight="1">
      <c r="C23" s="1" t="s">
        <v>865</v>
      </c>
      <c r="D23" s="14"/>
      <c r="E23" s="14"/>
      <c r="F23" s="14"/>
      <c r="G23" s="14"/>
      <c r="H23" s="14"/>
      <c r="I23" s="14"/>
      <c r="J23" s="14"/>
      <c r="K23" s="14"/>
      <c r="L23" s="11"/>
    </row>
    <row r="24" spans="3:12" ht="22.5" customHeight="1">
      <c r="C24" s="1" t="s">
        <v>7</v>
      </c>
      <c r="L24" s="11"/>
    </row>
    <row r="25" spans="3:12" ht="22.5" customHeight="1">
      <c r="C25" s="1" t="s">
        <v>8</v>
      </c>
      <c r="L25" s="11"/>
    </row>
    <row r="26" ht="22.5" customHeight="1">
      <c r="L26" s="11"/>
    </row>
    <row r="27" spans="3:12" ht="57.75" customHeight="1">
      <c r="C27" s="179" t="s">
        <v>381</v>
      </c>
      <c r="D27" s="179"/>
      <c r="E27" s="179"/>
      <c r="F27" s="179"/>
      <c r="G27" s="179"/>
      <c r="H27" s="179"/>
      <c r="I27" s="179"/>
      <c r="J27" s="179"/>
      <c r="K27" s="179"/>
      <c r="L27" s="13"/>
    </row>
    <row r="28" spans="7:12" ht="7.5" customHeight="1">
      <c r="G28" s="11"/>
      <c r="H28" s="11"/>
      <c r="I28" s="11"/>
      <c r="J28" s="11"/>
      <c r="K28" s="11"/>
      <c r="L28" s="11"/>
    </row>
    <row r="29" spans="3:12" ht="19.5" customHeight="1">
      <c r="C29" s="15" t="s">
        <v>124</v>
      </c>
      <c r="D29" s="16" t="s">
        <v>125</v>
      </c>
      <c r="E29" s="5"/>
      <c r="F29" s="5"/>
      <c r="G29" s="180" t="s">
        <v>205</v>
      </c>
      <c r="H29" s="181"/>
      <c r="I29" s="181"/>
      <c r="J29" s="181"/>
      <c r="K29" s="182"/>
      <c r="L29" s="5"/>
    </row>
    <row r="30" spans="3:12" ht="42.75" customHeight="1">
      <c r="C30" s="15"/>
      <c r="D30" s="16"/>
      <c r="E30" s="5"/>
      <c r="F30" s="5"/>
      <c r="G30" s="183"/>
      <c r="H30" s="184"/>
      <c r="I30" s="184"/>
      <c r="J30" s="184"/>
      <c r="K30" s="185"/>
      <c r="L30" s="5"/>
    </row>
    <row r="31" spans="7:12" ht="18.75" customHeight="1">
      <c r="G31" s="186"/>
      <c r="H31" s="187"/>
      <c r="I31" s="187"/>
      <c r="J31" s="187"/>
      <c r="K31" s="188"/>
      <c r="L31" s="11"/>
    </row>
    <row r="32" spans="5:12" ht="5.25" customHeight="1">
      <c r="E32" s="5"/>
      <c r="F32" s="5"/>
      <c r="G32" s="5"/>
      <c r="H32" s="5"/>
      <c r="I32" s="5"/>
      <c r="J32" s="5"/>
      <c r="K32" s="5"/>
      <c r="L32" s="5"/>
    </row>
    <row r="33" spans="2:12" ht="42" customHeight="1">
      <c r="B33" s="17"/>
      <c r="C33" s="177" t="s">
        <v>382</v>
      </c>
      <c r="D33" s="171" t="s">
        <v>211</v>
      </c>
      <c r="E33" s="173" t="s">
        <v>383</v>
      </c>
      <c r="F33" s="175" t="s">
        <v>213</v>
      </c>
      <c r="G33" s="176"/>
      <c r="H33" s="177" t="s">
        <v>384</v>
      </c>
      <c r="I33" s="193" t="s">
        <v>214</v>
      </c>
      <c r="J33" s="193"/>
      <c r="K33" s="193"/>
      <c r="L33" s="9"/>
    </row>
    <row r="34" spans="2:12" ht="25.5" customHeight="1" thickBot="1">
      <c r="B34" s="17"/>
      <c r="C34" s="189"/>
      <c r="D34" s="172"/>
      <c r="E34" s="174"/>
      <c r="F34" s="18" t="s">
        <v>385</v>
      </c>
      <c r="G34" s="19" t="s">
        <v>386</v>
      </c>
      <c r="H34" s="178"/>
      <c r="I34" s="194"/>
      <c r="J34" s="194"/>
      <c r="K34" s="194"/>
      <c r="L34" s="9"/>
    </row>
    <row r="35" spans="2:12" ht="18.75" customHeight="1">
      <c r="B35" s="5"/>
      <c r="C35" s="20" t="s">
        <v>387</v>
      </c>
      <c r="D35" s="21" t="s">
        <v>358</v>
      </c>
      <c r="E35" s="22" t="s">
        <v>388</v>
      </c>
      <c r="F35" s="150">
        <v>70</v>
      </c>
      <c r="G35" s="23">
        <v>350</v>
      </c>
      <c r="H35" s="23">
        <v>1</v>
      </c>
      <c r="I35" s="192"/>
      <c r="J35" s="192"/>
      <c r="K35" s="192"/>
      <c r="L35" s="24"/>
    </row>
    <row r="36" spans="2:12" ht="21.75" customHeight="1">
      <c r="B36" s="5"/>
      <c r="C36" s="25" t="s">
        <v>0</v>
      </c>
      <c r="D36" s="15" t="s">
        <v>359</v>
      </c>
      <c r="E36" s="26" t="s">
        <v>388</v>
      </c>
      <c r="F36" s="151">
        <v>28</v>
      </c>
      <c r="G36" s="27">
        <v>140</v>
      </c>
      <c r="H36" s="27">
        <v>1</v>
      </c>
      <c r="I36" s="190"/>
      <c r="J36" s="190"/>
      <c r="K36" s="190"/>
      <c r="L36" s="24"/>
    </row>
    <row r="37" spans="2:12" ht="54.75" customHeight="1">
      <c r="B37" s="5"/>
      <c r="C37" s="25" t="s">
        <v>1</v>
      </c>
      <c r="D37" s="15" t="s">
        <v>360</v>
      </c>
      <c r="E37" s="26" t="s">
        <v>388</v>
      </c>
      <c r="F37" s="149">
        <v>0.05</v>
      </c>
      <c r="G37" s="148">
        <v>0.25</v>
      </c>
      <c r="H37" s="27">
        <v>3</v>
      </c>
      <c r="I37" s="195" t="s">
        <v>2</v>
      </c>
      <c r="J37" s="196"/>
      <c r="K37" s="197"/>
      <c r="L37" s="24"/>
    </row>
    <row r="38" spans="2:12" ht="21.75" customHeight="1" thickBot="1">
      <c r="B38" s="5"/>
      <c r="C38" s="28" t="s">
        <v>3</v>
      </c>
      <c r="D38" s="29" t="s">
        <v>221</v>
      </c>
      <c r="E38" s="30" t="s">
        <v>388</v>
      </c>
      <c r="F38" s="18">
        <v>1.95</v>
      </c>
      <c r="G38" s="19">
        <v>9.75</v>
      </c>
      <c r="H38" s="19">
        <v>1</v>
      </c>
      <c r="I38" s="191"/>
      <c r="J38" s="191"/>
      <c r="K38" s="191"/>
      <c r="L38" s="24"/>
    </row>
    <row r="39" spans="2:12" ht="21.75" customHeight="1">
      <c r="B39" s="5"/>
      <c r="C39" s="23"/>
      <c r="D39" s="31"/>
      <c r="E39" s="32"/>
      <c r="F39" s="33"/>
      <c r="G39" s="23"/>
      <c r="H39" s="23"/>
      <c r="I39" s="192"/>
      <c r="J39" s="192"/>
      <c r="K39" s="192"/>
      <c r="L39" s="24"/>
    </row>
    <row r="40" spans="2:12" ht="21.75" customHeight="1">
      <c r="B40" s="5"/>
      <c r="C40" s="27"/>
      <c r="D40" s="15"/>
      <c r="E40" s="26"/>
      <c r="F40" s="34"/>
      <c r="G40" s="27"/>
      <c r="H40" s="27"/>
      <c r="I40" s="190"/>
      <c r="J40" s="190"/>
      <c r="K40" s="190"/>
      <c r="L40" s="24"/>
    </row>
    <row r="41" spans="2:12" ht="21.75" customHeight="1">
      <c r="B41" s="5"/>
      <c r="C41" s="23"/>
      <c r="D41" s="31"/>
      <c r="E41" s="26"/>
      <c r="F41" s="34"/>
      <c r="G41" s="27"/>
      <c r="H41" s="27"/>
      <c r="I41" s="190"/>
      <c r="J41" s="190"/>
      <c r="K41" s="190"/>
      <c r="L41" s="24"/>
    </row>
    <row r="42" spans="2:12" ht="18.75" customHeight="1">
      <c r="B42" s="5"/>
      <c r="C42" s="23"/>
      <c r="D42" s="31"/>
      <c r="E42" s="26"/>
      <c r="F42" s="34"/>
      <c r="G42" s="27"/>
      <c r="H42" s="27"/>
      <c r="I42" s="190"/>
      <c r="J42" s="190"/>
      <c r="K42" s="190"/>
      <c r="L42" s="24"/>
    </row>
    <row r="43" spans="2:12" ht="21.75" customHeight="1">
      <c r="B43" s="5"/>
      <c r="C43" s="27"/>
      <c r="D43" s="15"/>
      <c r="E43" s="26"/>
      <c r="F43" s="34"/>
      <c r="G43" s="27"/>
      <c r="H43" s="27"/>
      <c r="I43" s="190"/>
      <c r="J43" s="190"/>
      <c r="K43" s="190"/>
      <c r="L43" s="24"/>
    </row>
    <row r="44" spans="2:12" ht="21.75" customHeight="1">
      <c r="B44" s="5"/>
      <c r="C44" s="27"/>
      <c r="D44" s="15"/>
      <c r="E44" s="26"/>
      <c r="F44" s="34"/>
      <c r="G44" s="27"/>
      <c r="H44" s="27"/>
      <c r="I44" s="190"/>
      <c r="J44" s="190"/>
      <c r="K44" s="190"/>
      <c r="L44" s="24"/>
    </row>
    <row r="45" spans="2:12" ht="21.75" customHeight="1">
      <c r="B45" s="5"/>
      <c r="C45" s="23"/>
      <c r="D45" s="31"/>
      <c r="E45" s="26"/>
      <c r="F45" s="34"/>
      <c r="G45" s="27"/>
      <c r="H45" s="27"/>
      <c r="I45" s="190"/>
      <c r="J45" s="190"/>
      <c r="K45" s="190"/>
      <c r="L45" s="24"/>
    </row>
    <row r="46" spans="2:12" ht="21.75" customHeight="1">
      <c r="B46" s="5"/>
      <c r="C46" s="27"/>
      <c r="D46" s="15"/>
      <c r="E46" s="26"/>
      <c r="F46" s="34"/>
      <c r="G46" s="27"/>
      <c r="H46" s="27"/>
      <c r="I46" s="190"/>
      <c r="J46" s="190"/>
      <c r="K46" s="190"/>
      <c r="L46" s="24"/>
    </row>
    <row r="47" spans="2:12" ht="21.75" customHeight="1">
      <c r="B47" s="5"/>
      <c r="C47" s="27"/>
      <c r="D47" s="15"/>
      <c r="E47" s="26"/>
      <c r="F47" s="34"/>
      <c r="G47" s="27"/>
      <c r="H47" s="27"/>
      <c r="I47" s="190"/>
      <c r="J47" s="190"/>
      <c r="K47" s="190"/>
      <c r="L47" s="24"/>
    </row>
    <row r="48" spans="2:12" ht="21.75" customHeight="1">
      <c r="B48" s="5"/>
      <c r="C48" s="27"/>
      <c r="D48" s="15"/>
      <c r="E48" s="26"/>
      <c r="F48" s="34"/>
      <c r="G48" s="27"/>
      <c r="H48" s="27"/>
      <c r="I48" s="190"/>
      <c r="J48" s="190"/>
      <c r="K48" s="190"/>
      <c r="L48" s="24"/>
    </row>
    <row r="49" spans="2:12" ht="21.75" customHeight="1">
      <c r="B49" s="5"/>
      <c r="C49" s="23"/>
      <c r="D49" s="31"/>
      <c r="E49" s="26"/>
      <c r="F49" s="34"/>
      <c r="G49" s="27"/>
      <c r="H49" s="27"/>
      <c r="I49" s="190"/>
      <c r="J49" s="190"/>
      <c r="K49" s="190"/>
      <c r="L49" s="24"/>
    </row>
    <row r="50" spans="2:12" ht="18.75" customHeight="1">
      <c r="B50" s="5"/>
      <c r="C50" s="23"/>
      <c r="D50" s="31"/>
      <c r="E50" s="26"/>
      <c r="F50" s="34"/>
      <c r="G50" s="27"/>
      <c r="H50" s="27"/>
      <c r="I50" s="190"/>
      <c r="J50" s="190"/>
      <c r="K50" s="190"/>
      <c r="L50" s="24"/>
    </row>
    <row r="51" spans="2:12" ht="21.75" customHeight="1">
      <c r="B51" s="5"/>
      <c r="C51" s="27"/>
      <c r="D51" s="15"/>
      <c r="E51" s="26"/>
      <c r="F51" s="34"/>
      <c r="G51" s="27"/>
      <c r="H51" s="27"/>
      <c r="I51" s="190"/>
      <c r="J51" s="190"/>
      <c r="K51" s="190"/>
      <c r="L51" s="24"/>
    </row>
    <row r="52" spans="2:12" ht="21.75" customHeight="1">
      <c r="B52" s="5"/>
      <c r="C52" s="27"/>
      <c r="D52" s="15"/>
      <c r="E52" s="26"/>
      <c r="F52" s="34"/>
      <c r="G52" s="27"/>
      <c r="H52" s="27"/>
      <c r="I52" s="190"/>
      <c r="J52" s="190"/>
      <c r="K52" s="190"/>
      <c r="L52" s="24"/>
    </row>
    <row r="53" spans="2:12" ht="21.75" customHeight="1">
      <c r="B53" s="5"/>
      <c r="C53" s="23"/>
      <c r="D53" s="31"/>
      <c r="E53" s="26"/>
      <c r="F53" s="34"/>
      <c r="G53" s="27"/>
      <c r="H53" s="27"/>
      <c r="I53" s="190"/>
      <c r="J53" s="190"/>
      <c r="K53" s="190"/>
      <c r="L53" s="24"/>
    </row>
    <row r="54" spans="2:12" ht="21.75" customHeight="1">
      <c r="B54" s="5"/>
      <c r="C54" s="27"/>
      <c r="D54" s="15"/>
      <c r="E54" s="26"/>
      <c r="F54" s="34"/>
      <c r="G54" s="27"/>
      <c r="H54" s="27"/>
      <c r="I54" s="190"/>
      <c r="J54" s="190"/>
      <c r="K54" s="190"/>
      <c r="L54" s="24"/>
    </row>
    <row r="55" spans="2:12" ht="21.75" customHeight="1">
      <c r="B55" s="5"/>
      <c r="C55" s="27"/>
      <c r="D55" s="15"/>
      <c r="E55" s="26"/>
      <c r="F55" s="34"/>
      <c r="G55" s="27"/>
      <c r="H55" s="27"/>
      <c r="I55" s="190"/>
      <c r="J55" s="190"/>
      <c r="K55" s="190"/>
      <c r="L55" s="24"/>
    </row>
    <row r="56" spans="2:12" ht="21.75" customHeight="1">
      <c r="B56" s="5"/>
      <c r="C56" s="27"/>
      <c r="D56" s="15"/>
      <c r="E56" s="26"/>
      <c r="F56" s="34"/>
      <c r="G56" s="27"/>
      <c r="H56" s="27"/>
      <c r="I56" s="190"/>
      <c r="J56" s="190"/>
      <c r="K56" s="190"/>
      <c r="L56" s="24"/>
    </row>
    <row r="57" spans="2:12" ht="21.75" customHeight="1">
      <c r="B57" s="5"/>
      <c r="C57" s="23"/>
      <c r="D57" s="31"/>
      <c r="E57" s="26"/>
      <c r="F57" s="34"/>
      <c r="G57" s="27"/>
      <c r="H57" s="27"/>
      <c r="I57" s="190"/>
      <c r="J57" s="190"/>
      <c r="K57" s="190"/>
      <c r="L57" s="24"/>
    </row>
    <row r="58" spans="2:12" ht="18.75" customHeight="1">
      <c r="B58" s="5"/>
      <c r="C58" s="23"/>
      <c r="D58" s="31"/>
      <c r="E58" s="26"/>
      <c r="F58" s="34"/>
      <c r="G58" s="27"/>
      <c r="H58" s="27"/>
      <c r="I58" s="190"/>
      <c r="J58" s="190"/>
      <c r="K58" s="190"/>
      <c r="L58" s="24"/>
    </row>
    <row r="59" spans="2:12" ht="21.75" customHeight="1">
      <c r="B59" s="5"/>
      <c r="C59" s="27"/>
      <c r="D59" s="15"/>
      <c r="E59" s="26"/>
      <c r="F59" s="34"/>
      <c r="G59" s="27"/>
      <c r="H59" s="27"/>
      <c r="I59" s="190"/>
      <c r="J59" s="190"/>
      <c r="K59" s="190"/>
      <c r="L59" s="24"/>
    </row>
    <row r="60" spans="2:12" ht="21.75" customHeight="1">
      <c r="B60" s="5"/>
      <c r="C60" s="27"/>
      <c r="D60" s="15"/>
      <c r="E60" s="26"/>
      <c r="F60" s="34"/>
      <c r="G60" s="27"/>
      <c r="H60" s="27"/>
      <c r="I60" s="190"/>
      <c r="J60" s="190"/>
      <c r="K60" s="190"/>
      <c r="L60" s="24"/>
    </row>
    <row r="61" spans="2:12" ht="21.75" customHeight="1">
      <c r="B61" s="5"/>
      <c r="C61" s="23"/>
      <c r="D61" s="31"/>
      <c r="E61" s="26"/>
      <c r="F61" s="34"/>
      <c r="G61" s="27"/>
      <c r="H61" s="27"/>
      <c r="I61" s="190"/>
      <c r="J61" s="190"/>
      <c r="K61" s="190"/>
      <c r="L61" s="24"/>
    </row>
    <row r="62" spans="2:12" ht="21.75" customHeight="1">
      <c r="B62" s="5"/>
      <c r="C62" s="27"/>
      <c r="D62" s="15"/>
      <c r="E62" s="26"/>
      <c r="F62" s="34"/>
      <c r="G62" s="27"/>
      <c r="H62" s="27"/>
      <c r="I62" s="190"/>
      <c r="J62" s="190"/>
      <c r="K62" s="190"/>
      <c r="L62" s="24"/>
    </row>
    <row r="63" spans="2:12" ht="21.75" customHeight="1">
      <c r="B63" s="5"/>
      <c r="C63" s="27"/>
      <c r="D63" s="15"/>
      <c r="E63" s="26"/>
      <c r="F63" s="34"/>
      <c r="G63" s="27"/>
      <c r="H63" s="27"/>
      <c r="I63" s="190"/>
      <c r="J63" s="190"/>
      <c r="K63" s="190"/>
      <c r="L63" s="24"/>
    </row>
    <row r="64" spans="2:12" ht="21.75" customHeight="1">
      <c r="B64" s="5"/>
      <c r="C64" s="27"/>
      <c r="D64" s="15"/>
      <c r="E64" s="26"/>
      <c r="F64" s="34"/>
      <c r="G64" s="27"/>
      <c r="H64" s="27"/>
      <c r="I64" s="190"/>
      <c r="J64" s="190"/>
      <c r="K64" s="190"/>
      <c r="L64" s="24"/>
    </row>
    <row r="65" spans="2:12" ht="21.75" customHeight="1">
      <c r="B65" s="5"/>
      <c r="C65" s="23"/>
      <c r="D65" s="31"/>
      <c r="E65" s="26"/>
      <c r="F65" s="34"/>
      <c r="G65" s="27"/>
      <c r="H65" s="27"/>
      <c r="I65" s="190"/>
      <c r="J65" s="190"/>
      <c r="K65" s="190"/>
      <c r="L65" s="24"/>
    </row>
    <row r="66" spans="2:12" ht="18.75" customHeight="1">
      <c r="B66" s="5"/>
      <c r="C66" s="23"/>
      <c r="D66" s="31"/>
      <c r="E66" s="26"/>
      <c r="F66" s="34"/>
      <c r="G66" s="27"/>
      <c r="H66" s="27"/>
      <c r="I66" s="190"/>
      <c r="J66" s="190"/>
      <c r="K66" s="190"/>
      <c r="L66" s="24"/>
    </row>
    <row r="67" spans="2:12" ht="21.75" customHeight="1">
      <c r="B67" s="5"/>
      <c r="C67" s="27"/>
      <c r="D67" s="15"/>
      <c r="E67" s="26"/>
      <c r="F67" s="34"/>
      <c r="G67" s="27"/>
      <c r="H67" s="27"/>
      <c r="I67" s="190"/>
      <c r="J67" s="190"/>
      <c r="K67" s="190"/>
      <c r="L67" s="24"/>
    </row>
    <row r="68" spans="2:12" ht="21.75" customHeight="1">
      <c r="B68" s="5"/>
      <c r="C68" s="27"/>
      <c r="D68" s="15"/>
      <c r="E68" s="26"/>
      <c r="F68" s="34"/>
      <c r="G68" s="27"/>
      <c r="H68" s="27"/>
      <c r="I68" s="190"/>
      <c r="J68" s="190"/>
      <c r="K68" s="190"/>
      <c r="L68" s="24"/>
    </row>
    <row r="69" spans="2:12" ht="21.75" customHeight="1">
      <c r="B69" s="5"/>
      <c r="C69" s="23"/>
      <c r="D69" s="31"/>
      <c r="E69" s="26"/>
      <c r="F69" s="34"/>
      <c r="G69" s="27"/>
      <c r="H69" s="27"/>
      <c r="I69" s="190"/>
      <c r="J69" s="190"/>
      <c r="K69" s="190"/>
      <c r="L69" s="24"/>
    </row>
    <row r="70" spans="2:12" ht="21.75" customHeight="1">
      <c r="B70" s="5"/>
      <c r="C70" s="27"/>
      <c r="D70" s="15"/>
      <c r="E70" s="26"/>
      <c r="F70" s="34"/>
      <c r="G70" s="27"/>
      <c r="H70" s="27"/>
      <c r="I70" s="190"/>
      <c r="J70" s="190"/>
      <c r="K70" s="190"/>
      <c r="L70" s="24"/>
    </row>
    <row r="71" spans="2:12" ht="21.75" customHeight="1">
      <c r="B71" s="5"/>
      <c r="C71" s="27"/>
      <c r="D71" s="15"/>
      <c r="E71" s="35"/>
      <c r="F71" s="34"/>
      <c r="G71" s="27"/>
      <c r="H71" s="27"/>
      <c r="I71" s="190"/>
      <c r="J71" s="190"/>
      <c r="K71" s="190"/>
      <c r="L71" s="24"/>
    </row>
    <row r="72" spans="2:12" ht="28.5" customHeight="1">
      <c r="B72" s="5"/>
      <c r="C72" s="36"/>
      <c r="D72" s="36"/>
      <c r="E72" s="198" t="s">
        <v>4</v>
      </c>
      <c r="F72" s="198"/>
      <c r="G72" s="37">
        <f>SUM(G39:G71)</f>
        <v>0</v>
      </c>
      <c r="H72" s="170"/>
      <c r="I72" s="170"/>
      <c r="J72" s="170"/>
      <c r="K72" s="24"/>
      <c r="L72" s="5"/>
    </row>
    <row r="73" spans="5:12" ht="28.5" customHeight="1">
      <c r="E73" s="198" t="s">
        <v>5</v>
      </c>
      <c r="F73" s="198"/>
      <c r="G73" s="38" t="e">
        <f>G72/(C30*Q1311)</f>
        <v>#DIV/0!</v>
      </c>
      <c r="K73" s="5"/>
      <c r="L73" s="5"/>
    </row>
    <row r="74" ht="28.5" customHeight="1">
      <c r="L74" s="5"/>
    </row>
    <row r="75" ht="19.5" customHeight="1"/>
    <row r="76" ht="18">
      <c r="L76" s="14"/>
    </row>
    <row r="77" ht="21.75" customHeight="1"/>
    <row r="78" ht="21.75" customHeight="1"/>
    <row r="1289" spans="13:17" ht="25.5">
      <c r="M1289" s="3"/>
      <c r="N1289" s="3"/>
      <c r="O1289" s="3"/>
      <c r="P1289" s="3"/>
      <c r="Q1289" s="3"/>
    </row>
    <row r="1290" spans="13:17" ht="25.5">
      <c r="M1290" s="3"/>
      <c r="N1290" s="3"/>
      <c r="O1290" s="3"/>
      <c r="P1290" s="3"/>
      <c r="Q1290" s="3"/>
    </row>
    <row r="1295" spans="13:16" ht="18">
      <c r="M1295" s="8"/>
      <c r="N1295" s="8"/>
      <c r="O1295" s="8"/>
      <c r="P1295" s="8"/>
    </row>
    <row r="1296" spans="13:16" ht="18">
      <c r="M1296" s="8"/>
      <c r="N1296" s="8"/>
      <c r="O1296" s="8"/>
      <c r="P1296" s="8"/>
    </row>
    <row r="1299" spans="13:14" ht="18">
      <c r="M1299" s="8"/>
      <c r="N1299" s="8"/>
    </row>
    <row r="1300" spans="13:14" ht="18">
      <c r="M1300" s="8"/>
      <c r="N1300" s="8"/>
    </row>
    <row r="1301" ht="18">
      <c r="M1301" s="5"/>
    </row>
    <row r="1302" ht="18">
      <c r="M1302" s="5"/>
    </row>
    <row r="1303" ht="18">
      <c r="M1303" s="5"/>
    </row>
    <row r="1304" ht="18">
      <c r="M1304" s="5"/>
    </row>
    <row r="1305" ht="18">
      <c r="M1305" s="5"/>
    </row>
    <row r="1306" ht="18">
      <c r="M1306" s="5"/>
    </row>
    <row r="1307" spans="13:17" ht="18">
      <c r="M1307" s="14"/>
      <c r="O1307" s="1">
        <v>2</v>
      </c>
      <c r="Q1307" s="1">
        <v>1</v>
      </c>
    </row>
    <row r="1308" spans="13:17" ht="18">
      <c r="M1308" s="5"/>
      <c r="Q1308" s="1">
        <v>2</v>
      </c>
    </row>
    <row r="1309" spans="13:17" ht="18">
      <c r="M1309" s="5"/>
      <c r="N1309" s="5"/>
      <c r="O1309" s="5"/>
      <c r="P1309" s="5"/>
      <c r="Q1309" s="1">
        <v>3</v>
      </c>
    </row>
    <row r="1310" spans="15:17" ht="18">
      <c r="O1310" s="1" t="s">
        <v>201</v>
      </c>
      <c r="P1310" s="1" t="str">
        <f>IF(D30="kg","1000","0")</f>
        <v>0</v>
      </c>
      <c r="Q1310" s="1">
        <f>P1310+P1311+P1312</f>
        <v>0</v>
      </c>
    </row>
    <row r="1311" spans="13:17" ht="18">
      <c r="M1311" s="5"/>
      <c r="O1311" s="1" t="s">
        <v>202</v>
      </c>
      <c r="P1311" s="1" t="str">
        <f>IF(D30="g","1","0")</f>
        <v>0</v>
      </c>
      <c r="Q1311" s="1">
        <f>P1313+P1314+P1315</f>
        <v>0</v>
      </c>
    </row>
    <row r="1312" spans="13:16" ht="18">
      <c r="M1312" s="5"/>
      <c r="O1312" s="1" t="s">
        <v>203</v>
      </c>
      <c r="P1312" s="1" t="str">
        <f>IF(D30="mg","0.001","0")</f>
        <v>0</v>
      </c>
    </row>
    <row r="1313" spans="13:16" ht="18">
      <c r="M1313" s="5"/>
      <c r="P1313" s="1" t="str">
        <f>IF(D30="kg","1000000","0")</f>
        <v>0</v>
      </c>
    </row>
    <row r="1314" spans="13:16" ht="18">
      <c r="M1314" s="5"/>
      <c r="P1314" s="1" t="str">
        <f>IF(D30="g","1000","0")</f>
        <v>0</v>
      </c>
    </row>
    <row r="1315" spans="13:16" ht="18">
      <c r="M1315" s="5"/>
      <c r="P1315" s="1" t="str">
        <f>IF(D30="mg","1","0")</f>
        <v>0</v>
      </c>
    </row>
    <row r="1316" spans="13:36" ht="18">
      <c r="M1316" s="5"/>
      <c r="AE1316" s="199"/>
      <c r="AF1316" s="199"/>
      <c r="AG1316" s="199"/>
      <c r="AH1316" s="199"/>
      <c r="AI1316" s="199"/>
      <c r="AJ1316" s="200"/>
    </row>
    <row r="1317" ht="18">
      <c r="M1317" s="5"/>
    </row>
    <row r="1318" ht="18">
      <c r="M1318" s="5"/>
    </row>
    <row r="1319" ht="18">
      <c r="M1319" s="5"/>
    </row>
    <row r="1320" ht="18">
      <c r="M1320" s="5"/>
    </row>
    <row r="1321" ht="18">
      <c r="M1321" s="5"/>
    </row>
    <row r="1322" ht="18">
      <c r="M1322" s="5"/>
    </row>
    <row r="1323" ht="18">
      <c r="M1323" s="5"/>
    </row>
    <row r="1324" ht="18">
      <c r="M1324" s="5"/>
    </row>
    <row r="1325" ht="18">
      <c r="M1325" s="5"/>
    </row>
    <row r="1326" ht="18">
      <c r="M1326" s="5"/>
    </row>
    <row r="1327" ht="18">
      <c r="M1327" s="5"/>
    </row>
    <row r="1328" ht="18">
      <c r="M1328" s="5"/>
    </row>
    <row r="1329" ht="18">
      <c r="M1329" s="5"/>
    </row>
    <row r="1330" ht="18">
      <c r="M1330" s="5"/>
    </row>
    <row r="1331" ht="18">
      <c r="M1331" s="5"/>
    </row>
    <row r="1332" ht="18">
      <c r="M1332" s="5"/>
    </row>
    <row r="1333" ht="18">
      <c r="M1333" s="5"/>
    </row>
    <row r="1334" ht="18">
      <c r="M1334" s="5"/>
    </row>
    <row r="1335" ht="18">
      <c r="M1335" s="5"/>
    </row>
    <row r="1336" ht="18">
      <c r="M1336" s="5"/>
    </row>
    <row r="1337" ht="18">
      <c r="M1337" s="5"/>
    </row>
    <row r="1338" ht="18">
      <c r="M1338" s="5"/>
    </row>
    <row r="1339" ht="18">
      <c r="M1339" s="5"/>
    </row>
    <row r="1340" ht="18">
      <c r="M1340" s="5"/>
    </row>
    <row r="1341" ht="18">
      <c r="M1341" s="5"/>
    </row>
    <row r="1342" ht="18">
      <c r="M1342" s="5"/>
    </row>
    <row r="1343" ht="18">
      <c r="M1343" s="5"/>
    </row>
    <row r="1344" ht="18">
      <c r="M1344" s="5"/>
    </row>
    <row r="1345" ht="18">
      <c r="M1345" s="5"/>
    </row>
    <row r="1346" ht="18">
      <c r="M1346" s="5"/>
    </row>
    <row r="1347" ht="18">
      <c r="M1347" s="5"/>
    </row>
    <row r="1348" ht="18">
      <c r="M1348" s="5"/>
    </row>
    <row r="1349" ht="18">
      <c r="M1349" s="5"/>
    </row>
    <row r="1350" ht="18">
      <c r="M1350" s="5"/>
    </row>
    <row r="1351" ht="18">
      <c r="M1351" s="5"/>
    </row>
    <row r="1355" ht="18">
      <c r="O1355" s="1">
        <v>3</v>
      </c>
    </row>
    <row r="1356" spans="15:17" ht="18">
      <c r="O1356" s="11"/>
      <c r="P1356" s="41"/>
      <c r="Q1356" s="41"/>
    </row>
    <row r="1357" spans="15:17" ht="18">
      <c r="O1357" s="11"/>
      <c r="P1357" s="41"/>
      <c r="Q1357" s="41"/>
    </row>
    <row r="1358" spans="15:17" ht="18">
      <c r="O1358" s="11"/>
      <c r="P1358" s="41"/>
      <c r="Q1358" s="41"/>
    </row>
  </sheetData>
  <sheetProtection/>
  <mergeCells count="67">
    <mergeCell ref="AE1316:AJ1316"/>
    <mergeCell ref="I58:K58"/>
    <mergeCell ref="I52:K52"/>
    <mergeCell ref="I48:K48"/>
    <mergeCell ref="I50:K50"/>
    <mergeCell ref="I51:K51"/>
    <mergeCell ref="I64:K64"/>
    <mergeCell ref="I63:K63"/>
    <mergeCell ref="I61:K61"/>
    <mergeCell ref="I62:K62"/>
    <mergeCell ref="E72:F72"/>
    <mergeCell ref="H72:J72"/>
    <mergeCell ref="I46:K46"/>
    <mergeCell ref="I47:K47"/>
    <mergeCell ref="I57:K57"/>
    <mergeCell ref="I49:K49"/>
    <mergeCell ref="I53:K53"/>
    <mergeCell ref="I54:K54"/>
    <mergeCell ref="I55:K55"/>
    <mergeCell ref="I56:K56"/>
    <mergeCell ref="I59:K59"/>
    <mergeCell ref="I60:K60"/>
    <mergeCell ref="I70:K70"/>
    <mergeCell ref="I71:K71"/>
    <mergeCell ref="E73:F73"/>
    <mergeCell ref="I65:K65"/>
    <mergeCell ref="I66:K66"/>
    <mergeCell ref="I67:K67"/>
    <mergeCell ref="I68:K68"/>
    <mergeCell ref="I69:K69"/>
    <mergeCell ref="I45:K45"/>
    <mergeCell ref="I44:K44"/>
    <mergeCell ref="I33:K34"/>
    <mergeCell ref="I35:K35"/>
    <mergeCell ref="I36:K36"/>
    <mergeCell ref="I37:K37"/>
    <mergeCell ref="I42:K42"/>
    <mergeCell ref="I43:K43"/>
    <mergeCell ref="I40:K40"/>
    <mergeCell ref="C27:K27"/>
    <mergeCell ref="G29:K31"/>
    <mergeCell ref="C33:C34"/>
    <mergeCell ref="I41:K41"/>
    <mergeCell ref="I38:K38"/>
    <mergeCell ref="I39:K39"/>
    <mergeCell ref="J14:K14"/>
    <mergeCell ref="D33:D34"/>
    <mergeCell ref="E33:E34"/>
    <mergeCell ref="F33:G33"/>
    <mergeCell ref="H33:H34"/>
    <mergeCell ref="D19:E19"/>
    <mergeCell ref="J15:K15"/>
    <mergeCell ref="D17:E17"/>
    <mergeCell ref="D18:E18"/>
    <mergeCell ref="D16:E16"/>
    <mergeCell ref="J11:K11"/>
    <mergeCell ref="D12:E12"/>
    <mergeCell ref="J12:K12"/>
    <mergeCell ref="D11:E11"/>
    <mergeCell ref="D13:E13"/>
    <mergeCell ref="J13:K13"/>
    <mergeCell ref="D10:E10"/>
    <mergeCell ref="J10:K10"/>
    <mergeCell ref="A3:L3"/>
    <mergeCell ref="D9:E9"/>
    <mergeCell ref="F9:G9"/>
    <mergeCell ref="J9:K9"/>
  </mergeCells>
  <conditionalFormatting sqref="G73">
    <cfRule type="expression" priority="1" dxfId="2" stopIfTrue="1">
      <formula>OR(G73&lt;1,G73&gt;1.01)</formula>
    </cfRule>
  </conditionalFormatting>
  <dataValidations count="2">
    <dataValidation type="list" allowBlank="1" showInputMessage="1" sqref="H35:H71">
      <formula1>$Q$1306:$Q$1309</formula1>
    </dataValidation>
    <dataValidation type="list" allowBlank="1" showInputMessage="1" sqref="D30">
      <formula1>$O$1309:$O$1312</formula1>
    </dataValidation>
  </dataValidations>
  <printOptions/>
  <pageMargins left="0.2362204724409449" right="0.2362204724409449" top="0.4330708661417323" bottom="0.1968503937007874" header="0.15748031496062992" footer="0.1968503937007874"/>
  <pageSetup horizontalDpi="600" verticalDpi="600" orientation="portrait" paperSize="9" scale="46" r:id="rId1"/>
  <ignoredErrors>
    <ignoredError sqref="F38 H35:H38" numberStoredAsText="1"/>
  </ignoredErrors>
</worksheet>
</file>

<file path=xl/worksheets/sheet3.xml><?xml version="1.0" encoding="utf-8"?>
<worksheet xmlns="http://schemas.openxmlformats.org/spreadsheetml/2006/main" xmlns:r="http://schemas.openxmlformats.org/officeDocument/2006/relationships">
  <dimension ref="A2:CX1439"/>
  <sheetViews>
    <sheetView showGridLines="0" zoomScale="60" zoomScaleNormal="60" zoomScaleSheetLayoutView="138" workbookViewId="0" topLeftCell="B8">
      <selection activeCell="C10" sqref="C10"/>
    </sheetView>
  </sheetViews>
  <sheetFormatPr defaultColWidth="9.00390625" defaultRowHeight="13.5"/>
  <cols>
    <col min="1" max="2" width="1.4921875" style="5" customWidth="1"/>
    <col min="3" max="3" width="34.375" style="5" customWidth="1"/>
    <col min="4" max="4" width="21.375" style="5" customWidth="1"/>
    <col min="5" max="5" width="28.25390625" style="5" customWidth="1"/>
    <col min="6" max="6" width="23.625" style="5" customWidth="1"/>
    <col min="7" max="7" width="29.00390625" style="5" customWidth="1"/>
    <col min="8" max="8" width="22.875" style="5" customWidth="1"/>
    <col min="9" max="9" width="24.00390625" style="5" customWidth="1"/>
    <col min="10" max="10" width="15.25390625" style="5" customWidth="1"/>
    <col min="11" max="11" width="29.25390625" style="5" bestFit="1" customWidth="1"/>
    <col min="12" max="12" width="47.625" style="5" bestFit="1" customWidth="1"/>
    <col min="13" max="13" width="23.875" style="5" customWidth="1"/>
    <col min="14" max="14" width="52.125" style="5" customWidth="1"/>
    <col min="15" max="15" width="55.625" style="5" customWidth="1"/>
    <col min="16" max="16" width="2.25390625" style="5" customWidth="1"/>
    <col min="17" max="17" width="30.125" style="1" customWidth="1"/>
    <col min="18" max="18" width="34.50390625" style="1" customWidth="1"/>
    <col min="19" max="27" width="9.00390625" style="1" customWidth="1"/>
    <col min="28" max="16384" width="9.00390625" style="5" customWidth="1"/>
  </cols>
  <sheetData>
    <row r="2" ht="18">
      <c r="B2" s="5" t="s">
        <v>192</v>
      </c>
    </row>
    <row r="3" spans="1:16" ht="30">
      <c r="A3" s="207" t="s">
        <v>107</v>
      </c>
      <c r="B3" s="207"/>
      <c r="C3" s="207"/>
      <c r="D3" s="207"/>
      <c r="E3" s="207"/>
      <c r="F3" s="207"/>
      <c r="G3" s="207"/>
      <c r="H3" s="207"/>
      <c r="I3" s="207"/>
      <c r="J3" s="207"/>
      <c r="K3" s="207"/>
      <c r="L3" s="207"/>
      <c r="M3" s="207"/>
      <c r="N3" s="207"/>
      <c r="O3" s="207"/>
      <c r="P3" s="122"/>
    </row>
    <row r="4" spans="2:3" ht="18.75" customHeight="1">
      <c r="B4" s="5" t="s">
        <v>132</v>
      </c>
      <c r="C4" s="44"/>
    </row>
    <row r="5" spans="2:3" ht="20.25">
      <c r="B5" s="5" t="s">
        <v>108</v>
      </c>
      <c r="C5" s="44"/>
    </row>
    <row r="6" spans="3:16" ht="19.5" customHeight="1">
      <c r="C6" s="44"/>
      <c r="P6" s="9"/>
    </row>
    <row r="7" spans="3:14" ht="19.5" customHeight="1">
      <c r="C7" s="44" t="s">
        <v>114</v>
      </c>
      <c r="L7" s="44" t="s">
        <v>193</v>
      </c>
      <c r="N7" s="9"/>
    </row>
    <row r="8" spans="3:15" ht="19.5" customHeight="1">
      <c r="C8" s="91" t="s">
        <v>190</v>
      </c>
      <c r="D8" s="201"/>
      <c r="E8" s="201"/>
      <c r="F8" s="201"/>
      <c r="G8" s="202"/>
      <c r="L8" s="203" t="s">
        <v>194</v>
      </c>
      <c r="M8" s="204"/>
      <c r="N8" s="205"/>
      <c r="O8" s="206"/>
    </row>
    <row r="9" spans="3:15" ht="19.5" customHeight="1">
      <c r="C9" s="91" t="s">
        <v>191</v>
      </c>
      <c r="D9" s="201"/>
      <c r="E9" s="201"/>
      <c r="F9" s="201"/>
      <c r="G9" s="202"/>
      <c r="L9" s="203" t="s">
        <v>195</v>
      </c>
      <c r="M9" s="204"/>
      <c r="N9" s="205"/>
      <c r="O9" s="206"/>
    </row>
    <row r="10" spans="3:15" ht="19.5" customHeight="1">
      <c r="C10" s="91" t="s">
        <v>111</v>
      </c>
      <c r="D10" s="201"/>
      <c r="E10" s="201"/>
      <c r="F10" s="201"/>
      <c r="G10" s="202"/>
      <c r="L10" s="203" t="s">
        <v>196</v>
      </c>
      <c r="M10" s="204"/>
      <c r="N10" s="205"/>
      <c r="O10" s="206"/>
    </row>
    <row r="11" spans="3:15" ht="19.5" customHeight="1">
      <c r="C11" s="91" t="s">
        <v>112</v>
      </c>
      <c r="D11" s="201"/>
      <c r="E11" s="201"/>
      <c r="F11" s="201"/>
      <c r="G11" s="202"/>
      <c r="I11" s="42"/>
      <c r="L11" s="203" t="s">
        <v>197</v>
      </c>
      <c r="M11" s="204"/>
      <c r="N11" s="205"/>
      <c r="O11" s="206"/>
    </row>
    <row r="12" spans="3:15" ht="19.5" customHeight="1">
      <c r="C12" s="91" t="s">
        <v>189</v>
      </c>
      <c r="D12" s="201"/>
      <c r="E12" s="201"/>
      <c r="F12" s="201"/>
      <c r="G12" s="202"/>
      <c r="I12" s="42"/>
      <c r="L12" s="203" t="s">
        <v>198</v>
      </c>
      <c r="M12" s="204"/>
      <c r="N12" s="205"/>
      <c r="O12" s="206"/>
    </row>
    <row r="13" spans="3:15" ht="20.25">
      <c r="C13" s="92"/>
      <c r="D13" s="10"/>
      <c r="E13" s="10"/>
      <c r="F13" s="9"/>
      <c r="G13" s="9"/>
      <c r="L13" s="203" t="s">
        <v>199</v>
      </c>
      <c r="M13" s="204"/>
      <c r="N13" s="205"/>
      <c r="O13" s="206"/>
    </row>
    <row r="14" spans="3:16" ht="21.75" customHeight="1">
      <c r="C14" s="123" t="s">
        <v>123</v>
      </c>
      <c r="L14" s="203" t="s">
        <v>200</v>
      </c>
      <c r="M14" s="204"/>
      <c r="N14" s="205"/>
      <c r="O14" s="206"/>
      <c r="P14" s="41"/>
    </row>
    <row r="15" spans="3:12" ht="60.75" customHeight="1">
      <c r="C15" s="93" t="s">
        <v>115</v>
      </c>
      <c r="D15" s="201"/>
      <c r="E15" s="201"/>
      <c r="F15" s="201"/>
      <c r="G15" s="202"/>
      <c r="H15" s="11"/>
      <c r="J15" s="11"/>
      <c r="K15" s="11"/>
      <c r="L15" s="11"/>
    </row>
    <row r="16" spans="3:12" ht="19.5" customHeight="1">
      <c r="C16" s="91" t="s">
        <v>878</v>
      </c>
      <c r="D16" s="201"/>
      <c r="E16" s="201"/>
      <c r="F16" s="201"/>
      <c r="G16" s="202"/>
      <c r="H16" s="11"/>
      <c r="J16" s="11"/>
      <c r="K16" s="11"/>
      <c r="L16" s="11"/>
    </row>
    <row r="17" spans="3:12" ht="19.5" customHeight="1">
      <c r="C17" s="91" t="s">
        <v>121</v>
      </c>
      <c r="D17" s="201"/>
      <c r="E17" s="201"/>
      <c r="F17" s="201"/>
      <c r="G17" s="202"/>
      <c r="H17" s="11"/>
      <c r="I17" s="11"/>
      <c r="J17" s="11"/>
      <c r="K17" s="11"/>
      <c r="L17" s="11"/>
    </row>
    <row r="18" spans="3:14" ht="19.5" customHeight="1">
      <c r="C18" s="91" t="s">
        <v>122</v>
      </c>
      <c r="D18" s="201"/>
      <c r="E18" s="201"/>
      <c r="F18" s="201"/>
      <c r="G18" s="202"/>
      <c r="H18" s="11"/>
      <c r="I18" s="11"/>
      <c r="J18" s="11"/>
      <c r="K18" s="11"/>
      <c r="L18" s="11"/>
      <c r="M18" s="8"/>
      <c r="N18" s="44"/>
    </row>
    <row r="19" spans="3:14" ht="4.5" customHeight="1">
      <c r="C19" s="45"/>
      <c r="D19" s="10"/>
      <c r="E19" s="10"/>
      <c r="G19" s="11"/>
      <c r="H19" s="11"/>
      <c r="I19" s="11"/>
      <c r="J19" s="11"/>
      <c r="K19" s="11"/>
      <c r="L19" s="11"/>
      <c r="M19" s="8"/>
      <c r="N19" s="44"/>
    </row>
    <row r="20" ht="9.75" customHeight="1">
      <c r="C20" s="44"/>
    </row>
    <row r="21" ht="24" customHeight="1">
      <c r="B21" s="5" t="s">
        <v>131</v>
      </c>
    </row>
    <row r="22" ht="24" customHeight="1">
      <c r="C22" s="5" t="s">
        <v>238</v>
      </c>
    </row>
    <row r="23" spans="3:11" ht="24" customHeight="1">
      <c r="C23" s="10" t="s">
        <v>239</v>
      </c>
      <c r="D23" s="55"/>
      <c r="E23" s="55"/>
      <c r="F23" s="55"/>
      <c r="G23" s="55"/>
      <c r="H23" s="55"/>
      <c r="I23" s="55"/>
      <c r="J23" s="55"/>
      <c r="K23" s="55"/>
    </row>
    <row r="24" ht="24" customHeight="1">
      <c r="C24" s="5" t="s">
        <v>240</v>
      </c>
    </row>
    <row r="25" spans="3:11" ht="24" customHeight="1">
      <c r="C25" s="5" t="s">
        <v>866</v>
      </c>
      <c r="D25" s="13"/>
      <c r="E25" s="13"/>
      <c r="F25" s="13"/>
      <c r="G25" s="13"/>
      <c r="H25" s="13"/>
      <c r="I25" s="13"/>
      <c r="J25" s="13"/>
      <c r="K25" s="13"/>
    </row>
    <row r="26" ht="24" customHeight="1">
      <c r="C26" s="5" t="s">
        <v>867</v>
      </c>
    </row>
    <row r="27" ht="24" customHeight="1">
      <c r="C27" s="5" t="s">
        <v>370</v>
      </c>
    </row>
    <row r="28" ht="24" customHeight="1">
      <c r="C28" s="5" t="s">
        <v>868</v>
      </c>
    </row>
    <row r="29" ht="24" customHeight="1">
      <c r="C29" s="5" t="s">
        <v>371</v>
      </c>
    </row>
    <row r="30" spans="3:4" ht="24" customHeight="1">
      <c r="C30" s="5" t="s">
        <v>372</v>
      </c>
      <c r="D30" s="56"/>
    </row>
    <row r="31" ht="24" customHeight="1">
      <c r="C31" s="5" t="s">
        <v>869</v>
      </c>
    </row>
    <row r="32" ht="24" customHeight="1">
      <c r="C32" s="5" t="s">
        <v>870</v>
      </c>
    </row>
    <row r="33" ht="24" customHeight="1">
      <c r="C33" s="5" t="s">
        <v>871</v>
      </c>
    </row>
    <row r="34" ht="9" customHeight="1" thickBot="1">
      <c r="C34" s="44"/>
    </row>
    <row r="35" spans="3:15" ht="43.5" customHeight="1" thickBot="1" thickTop="1">
      <c r="C35" s="216" t="s">
        <v>204</v>
      </c>
      <c r="D35" s="217"/>
      <c r="E35" s="217"/>
      <c r="F35" s="217"/>
      <c r="G35" s="217"/>
      <c r="H35" s="217"/>
      <c r="I35" s="217"/>
      <c r="J35" s="217"/>
      <c r="K35" s="217"/>
      <c r="L35" s="218"/>
      <c r="M35" s="55"/>
      <c r="N35" s="55"/>
      <c r="O35" s="55"/>
    </row>
    <row r="36" spans="13:16" ht="17.25" customHeight="1" thickTop="1">
      <c r="M36" s="11"/>
      <c r="N36" s="11"/>
      <c r="O36" s="11"/>
      <c r="P36" s="41"/>
    </row>
    <row r="37" spans="3:15" ht="12.75" customHeight="1">
      <c r="C37" s="44"/>
      <c r="D37" s="219"/>
      <c r="E37" s="219"/>
      <c r="G37" s="11"/>
      <c r="H37" s="11"/>
      <c r="I37" s="11"/>
      <c r="J37" s="11"/>
      <c r="K37" s="11"/>
      <c r="L37" s="11"/>
      <c r="M37" s="208" t="s">
        <v>205</v>
      </c>
      <c r="N37" s="208"/>
      <c r="O37" s="208"/>
    </row>
    <row r="38" spans="3:15" ht="15" customHeight="1">
      <c r="C38" s="44"/>
      <c r="D38" s="44"/>
      <c r="E38" s="44"/>
      <c r="G38" s="11"/>
      <c r="H38" s="11"/>
      <c r="I38" s="11"/>
      <c r="J38" s="11"/>
      <c r="K38" s="11"/>
      <c r="L38" s="11"/>
      <c r="M38" s="208"/>
      <c r="N38" s="208"/>
      <c r="O38" s="208"/>
    </row>
    <row r="39" spans="3:15" ht="32.25" customHeight="1">
      <c r="C39" s="46" t="s">
        <v>124</v>
      </c>
      <c r="D39" s="47" t="s">
        <v>125</v>
      </c>
      <c r="E39" s="44"/>
      <c r="G39" s="11"/>
      <c r="H39" s="11"/>
      <c r="I39" s="11"/>
      <c r="J39" s="11"/>
      <c r="K39" s="11"/>
      <c r="M39" s="208"/>
      <c r="N39" s="208"/>
      <c r="O39" s="208"/>
    </row>
    <row r="40" spans="3:15" ht="27" customHeight="1">
      <c r="C40" s="15"/>
      <c r="D40" s="16"/>
      <c r="G40" s="11"/>
      <c r="H40" s="11"/>
      <c r="I40" s="11"/>
      <c r="J40" s="11"/>
      <c r="K40" s="11"/>
      <c r="M40" s="208"/>
      <c r="N40" s="208"/>
      <c r="O40" s="208"/>
    </row>
    <row r="41" ht="10.5" customHeight="1">
      <c r="C41" s="5" t="s">
        <v>879</v>
      </c>
    </row>
    <row r="42" spans="3:15" ht="42" customHeight="1">
      <c r="C42" s="209" t="s">
        <v>206</v>
      </c>
      <c r="D42" s="211" t="s">
        <v>207</v>
      </c>
      <c r="E42" s="212" t="s">
        <v>208</v>
      </c>
      <c r="F42" s="222" t="s">
        <v>209</v>
      </c>
      <c r="G42" s="222" t="s">
        <v>210</v>
      </c>
      <c r="H42" s="176" t="s">
        <v>361</v>
      </c>
      <c r="I42" s="211" t="s">
        <v>211</v>
      </c>
      <c r="J42" s="222" t="s">
        <v>212</v>
      </c>
      <c r="K42" s="175" t="s">
        <v>213</v>
      </c>
      <c r="L42" s="176"/>
      <c r="M42" s="211" t="s">
        <v>362</v>
      </c>
      <c r="N42" s="211" t="s">
        <v>106</v>
      </c>
      <c r="O42" s="211" t="s">
        <v>214</v>
      </c>
    </row>
    <row r="43" spans="3:15" ht="25.5" customHeight="1" thickBot="1">
      <c r="C43" s="210"/>
      <c r="D43" s="210"/>
      <c r="E43" s="213"/>
      <c r="F43" s="223"/>
      <c r="G43" s="223"/>
      <c r="H43" s="214"/>
      <c r="I43" s="210"/>
      <c r="J43" s="224"/>
      <c r="K43" s="18" t="s">
        <v>215</v>
      </c>
      <c r="L43" s="19" t="s">
        <v>216</v>
      </c>
      <c r="M43" s="215"/>
      <c r="N43" s="215"/>
      <c r="O43" s="215"/>
    </row>
    <row r="44" spans="3:15" ht="18" customHeight="1" thickTop="1">
      <c r="C44" s="57" t="s">
        <v>135</v>
      </c>
      <c r="D44" s="57">
        <v>0.5306</v>
      </c>
      <c r="E44" s="57" t="s">
        <v>217</v>
      </c>
      <c r="F44" s="58" t="s">
        <v>218</v>
      </c>
      <c r="G44" s="125" t="s">
        <v>219</v>
      </c>
      <c r="H44" s="59" t="s">
        <v>126</v>
      </c>
      <c r="I44" s="59" t="s">
        <v>220</v>
      </c>
      <c r="J44" s="59" t="s">
        <v>221</v>
      </c>
      <c r="K44" s="152">
        <v>70</v>
      </c>
      <c r="L44" s="60">
        <v>350</v>
      </c>
      <c r="M44" s="59">
        <v>1</v>
      </c>
      <c r="N44" s="80" t="s">
        <v>130</v>
      </c>
      <c r="O44" s="59"/>
    </row>
    <row r="45" spans="3:15" ht="20.25">
      <c r="C45" s="61"/>
      <c r="D45" s="61"/>
      <c r="E45" s="61"/>
      <c r="F45" s="61"/>
      <c r="G45" s="126"/>
      <c r="H45" s="62" t="s">
        <v>127</v>
      </c>
      <c r="I45" s="62" t="s">
        <v>222</v>
      </c>
      <c r="J45" s="62" t="s">
        <v>221</v>
      </c>
      <c r="K45" s="153">
        <v>28</v>
      </c>
      <c r="L45" s="63">
        <v>140</v>
      </c>
      <c r="M45" s="62">
        <v>1</v>
      </c>
      <c r="N45" s="81" t="s">
        <v>130</v>
      </c>
      <c r="O45" s="62"/>
    </row>
    <row r="46" spans="3:15" ht="81">
      <c r="C46" s="61"/>
      <c r="D46" s="61"/>
      <c r="E46" s="61"/>
      <c r="F46" s="61"/>
      <c r="G46" s="126"/>
      <c r="H46" s="62" t="s">
        <v>128</v>
      </c>
      <c r="I46" s="62" t="s">
        <v>223</v>
      </c>
      <c r="J46" s="62" t="s">
        <v>224</v>
      </c>
      <c r="K46" s="155">
        <v>0.05</v>
      </c>
      <c r="L46" s="154">
        <v>0.25</v>
      </c>
      <c r="M46" s="62">
        <v>3</v>
      </c>
      <c r="N46" s="81" t="s">
        <v>225</v>
      </c>
      <c r="O46" s="62"/>
    </row>
    <row r="47" spans="3:15" ht="20.25">
      <c r="C47" s="61"/>
      <c r="D47" s="61"/>
      <c r="E47" s="64"/>
      <c r="F47" s="64"/>
      <c r="G47" s="127"/>
      <c r="H47" s="65" t="s">
        <v>129</v>
      </c>
      <c r="I47" s="65" t="s">
        <v>133</v>
      </c>
      <c r="J47" s="65" t="s">
        <v>221</v>
      </c>
      <c r="K47" s="65">
        <v>1.95</v>
      </c>
      <c r="L47" s="65">
        <v>9.75</v>
      </c>
      <c r="M47" s="65">
        <v>1</v>
      </c>
      <c r="N47" s="82" t="s">
        <v>130</v>
      </c>
      <c r="O47" s="65"/>
    </row>
    <row r="48" spans="3:15" ht="20.25">
      <c r="C48" s="61"/>
      <c r="D48" s="61"/>
      <c r="E48" s="66" t="s">
        <v>136</v>
      </c>
      <c r="F48" s="61">
        <v>0.0306</v>
      </c>
      <c r="G48" s="126" t="s">
        <v>226</v>
      </c>
      <c r="H48" s="67" t="s">
        <v>134</v>
      </c>
      <c r="I48" s="67" t="s">
        <v>227</v>
      </c>
      <c r="J48" s="67" t="s">
        <v>221</v>
      </c>
      <c r="K48" s="67">
        <v>95.2</v>
      </c>
      <c r="L48" s="147">
        <v>29.131200000000003</v>
      </c>
      <c r="M48" s="67">
        <v>1</v>
      </c>
      <c r="N48" s="83" t="s">
        <v>130</v>
      </c>
      <c r="O48" s="67"/>
    </row>
    <row r="49" spans="3:15" ht="20.25">
      <c r="C49" s="61"/>
      <c r="D49" s="61"/>
      <c r="E49" s="61"/>
      <c r="F49" s="61"/>
      <c r="G49" s="126"/>
      <c r="H49" s="62" t="s">
        <v>228</v>
      </c>
      <c r="I49" s="62" t="s">
        <v>229</v>
      </c>
      <c r="J49" s="62" t="s">
        <v>221</v>
      </c>
      <c r="K49" s="62">
        <v>1.93</v>
      </c>
      <c r="L49" s="145">
        <v>0.59058</v>
      </c>
      <c r="M49" s="62">
        <v>1</v>
      </c>
      <c r="N49" s="81" t="s">
        <v>130</v>
      </c>
      <c r="O49" s="62"/>
    </row>
    <row r="50" spans="3:15" ht="81">
      <c r="C50" s="61"/>
      <c r="D50" s="61"/>
      <c r="E50" s="61"/>
      <c r="F50" s="61"/>
      <c r="G50" s="126"/>
      <c r="H50" s="62" t="s">
        <v>128</v>
      </c>
      <c r="I50" s="62" t="s">
        <v>223</v>
      </c>
      <c r="J50" s="62" t="s">
        <v>221</v>
      </c>
      <c r="K50" s="144">
        <v>0.05</v>
      </c>
      <c r="L50" s="62">
        <v>0.015300000000000003</v>
      </c>
      <c r="M50" s="62">
        <v>1</v>
      </c>
      <c r="N50" s="81" t="s">
        <v>230</v>
      </c>
      <c r="O50" s="62" t="s">
        <v>231</v>
      </c>
    </row>
    <row r="51" spans="3:15" ht="21" thickBot="1">
      <c r="C51" s="68"/>
      <c r="D51" s="68"/>
      <c r="E51" s="68"/>
      <c r="F51" s="68"/>
      <c r="G51" s="128"/>
      <c r="H51" s="69" t="s">
        <v>232</v>
      </c>
      <c r="I51" s="70" t="s">
        <v>233</v>
      </c>
      <c r="J51" s="69" t="s">
        <v>221</v>
      </c>
      <c r="K51" s="70">
        <v>2.82</v>
      </c>
      <c r="L51" s="146">
        <v>0.86292</v>
      </c>
      <c r="M51" s="70">
        <v>1</v>
      </c>
      <c r="N51" s="84" t="s">
        <v>130</v>
      </c>
      <c r="O51" s="70"/>
    </row>
    <row r="52" spans="3:15" ht="18.75" thickTop="1">
      <c r="C52" s="71"/>
      <c r="D52" s="71"/>
      <c r="E52" s="71"/>
      <c r="F52" s="71"/>
      <c r="G52" s="129"/>
      <c r="H52" s="72"/>
      <c r="I52" s="72"/>
      <c r="J52" s="72"/>
      <c r="K52" s="72"/>
      <c r="L52" s="72"/>
      <c r="M52" s="72"/>
      <c r="N52" s="85"/>
      <c r="O52" s="72"/>
    </row>
    <row r="53" spans="3:15" ht="18">
      <c r="C53" s="71"/>
      <c r="D53" s="71"/>
      <c r="E53" s="71"/>
      <c r="F53" s="71"/>
      <c r="G53" s="129"/>
      <c r="H53" s="71"/>
      <c r="I53" s="71"/>
      <c r="J53" s="71"/>
      <c r="K53" s="71"/>
      <c r="L53" s="71"/>
      <c r="M53" s="71"/>
      <c r="N53" s="86"/>
      <c r="O53" s="71"/>
    </row>
    <row r="54" spans="3:15" ht="18">
      <c r="C54" s="71"/>
      <c r="D54" s="71"/>
      <c r="E54" s="73"/>
      <c r="F54" s="71"/>
      <c r="G54" s="129"/>
      <c r="H54" s="74"/>
      <c r="I54" s="74"/>
      <c r="J54" s="74"/>
      <c r="K54" s="74"/>
      <c r="L54" s="74"/>
      <c r="M54" s="74"/>
      <c r="N54" s="87"/>
      <c r="O54" s="74"/>
    </row>
    <row r="55" spans="3:15" ht="18">
      <c r="C55" s="71"/>
      <c r="D55" s="71"/>
      <c r="E55" s="75"/>
      <c r="F55" s="75"/>
      <c r="G55" s="130"/>
      <c r="H55" s="76"/>
      <c r="I55" s="76"/>
      <c r="J55" s="76"/>
      <c r="K55" s="76"/>
      <c r="L55" s="76"/>
      <c r="M55" s="76"/>
      <c r="N55" s="88"/>
      <c r="O55" s="76"/>
    </row>
    <row r="56" spans="3:15" ht="18">
      <c r="C56" s="71"/>
      <c r="D56" s="71"/>
      <c r="E56" s="71"/>
      <c r="F56" s="71"/>
      <c r="G56" s="129"/>
      <c r="H56" s="71"/>
      <c r="I56" s="71"/>
      <c r="J56" s="71"/>
      <c r="K56" s="71"/>
      <c r="L56" s="71"/>
      <c r="M56" s="71"/>
      <c r="N56" s="86"/>
      <c r="O56" s="71"/>
    </row>
    <row r="57" spans="3:15" ht="18">
      <c r="C57" s="71"/>
      <c r="D57" s="71"/>
      <c r="E57" s="73"/>
      <c r="F57" s="71"/>
      <c r="G57" s="129"/>
      <c r="H57" s="74"/>
      <c r="I57" s="74"/>
      <c r="J57" s="74"/>
      <c r="K57" s="74"/>
      <c r="L57" s="74"/>
      <c r="M57" s="74"/>
      <c r="N57" s="87"/>
      <c r="O57" s="74"/>
    </row>
    <row r="58" spans="3:15" ht="18">
      <c r="C58" s="71"/>
      <c r="D58" s="71"/>
      <c r="E58" s="75"/>
      <c r="F58" s="75"/>
      <c r="G58" s="130"/>
      <c r="H58" s="76"/>
      <c r="I58" s="76"/>
      <c r="J58" s="76"/>
      <c r="K58" s="76"/>
      <c r="L58" s="76"/>
      <c r="M58" s="76"/>
      <c r="N58" s="88"/>
      <c r="O58" s="76"/>
    </row>
    <row r="59" spans="3:15" ht="18">
      <c r="C59" s="71"/>
      <c r="D59" s="71"/>
      <c r="E59" s="71"/>
      <c r="F59" s="71"/>
      <c r="G59" s="129"/>
      <c r="H59" s="71"/>
      <c r="I59" s="71"/>
      <c r="J59" s="71"/>
      <c r="K59" s="71"/>
      <c r="L59" s="71"/>
      <c r="M59" s="71"/>
      <c r="N59" s="86"/>
      <c r="O59" s="71"/>
    </row>
    <row r="60" spans="3:15" ht="18">
      <c r="C60" s="71"/>
      <c r="D60" s="71"/>
      <c r="E60" s="73"/>
      <c r="F60" s="73"/>
      <c r="G60" s="131"/>
      <c r="H60" s="74"/>
      <c r="I60" s="74"/>
      <c r="J60" s="74"/>
      <c r="K60" s="74"/>
      <c r="L60" s="74"/>
      <c r="M60" s="74"/>
      <c r="N60" s="87"/>
      <c r="O60" s="74"/>
    </row>
    <row r="61" spans="3:15" ht="18">
      <c r="C61" s="71"/>
      <c r="D61" s="71"/>
      <c r="E61" s="75"/>
      <c r="F61" s="71"/>
      <c r="G61" s="129"/>
      <c r="H61" s="76"/>
      <c r="I61" s="76"/>
      <c r="J61" s="76"/>
      <c r="K61" s="76"/>
      <c r="L61" s="76"/>
      <c r="M61" s="76"/>
      <c r="N61" s="88"/>
      <c r="O61" s="76"/>
    </row>
    <row r="62" spans="3:15" ht="18">
      <c r="C62" s="71"/>
      <c r="D62" s="71"/>
      <c r="E62" s="71"/>
      <c r="F62" s="71"/>
      <c r="G62" s="129"/>
      <c r="H62" s="71"/>
      <c r="I62" s="71"/>
      <c r="J62" s="71"/>
      <c r="K62" s="71"/>
      <c r="L62" s="71"/>
      <c r="M62" s="71"/>
      <c r="N62" s="86"/>
      <c r="O62" s="71"/>
    </row>
    <row r="63" spans="3:15" ht="18">
      <c r="C63" s="71"/>
      <c r="D63" s="71"/>
      <c r="E63" s="73"/>
      <c r="F63" s="73"/>
      <c r="G63" s="131"/>
      <c r="H63" s="74"/>
      <c r="I63" s="74"/>
      <c r="J63" s="74"/>
      <c r="K63" s="74"/>
      <c r="L63" s="74"/>
      <c r="M63" s="74"/>
      <c r="N63" s="87"/>
      <c r="O63" s="74"/>
    </row>
    <row r="64" spans="3:15" ht="18">
      <c r="C64" s="71"/>
      <c r="D64" s="71"/>
      <c r="E64" s="75"/>
      <c r="F64" s="71"/>
      <c r="G64" s="129"/>
      <c r="H64" s="76"/>
      <c r="I64" s="76"/>
      <c r="J64" s="76"/>
      <c r="K64" s="76"/>
      <c r="L64" s="76"/>
      <c r="M64" s="76"/>
      <c r="N64" s="88"/>
      <c r="O64" s="76"/>
    </row>
    <row r="65" spans="3:15" ht="18">
      <c r="C65" s="71"/>
      <c r="D65" s="71"/>
      <c r="E65" s="71"/>
      <c r="F65" s="71"/>
      <c r="G65" s="129"/>
      <c r="H65" s="77"/>
      <c r="I65" s="77"/>
      <c r="J65" s="77"/>
      <c r="K65" s="77"/>
      <c r="L65" s="77"/>
      <c r="M65" s="77"/>
      <c r="N65" s="89"/>
      <c r="O65" s="77"/>
    </row>
    <row r="66" spans="3:15" ht="18.75" thickBot="1">
      <c r="C66" s="78"/>
      <c r="D66" s="78"/>
      <c r="E66" s="78"/>
      <c r="F66" s="78"/>
      <c r="G66" s="132"/>
      <c r="H66" s="78"/>
      <c r="I66" s="79"/>
      <c r="J66" s="79"/>
      <c r="K66" s="78"/>
      <c r="L66" s="79"/>
      <c r="M66" s="78"/>
      <c r="N66" s="90"/>
      <c r="O66" s="79"/>
    </row>
    <row r="67" spans="3:15" ht="18.75" thickTop="1">
      <c r="C67" s="71"/>
      <c r="D67" s="71"/>
      <c r="E67" s="71"/>
      <c r="F67" s="71"/>
      <c r="G67" s="129"/>
      <c r="H67" s="72"/>
      <c r="I67" s="72"/>
      <c r="J67" s="72"/>
      <c r="K67" s="72"/>
      <c r="L67" s="72"/>
      <c r="M67" s="72"/>
      <c r="N67" s="85"/>
      <c r="O67" s="72"/>
    </row>
    <row r="68" spans="3:15" ht="18">
      <c r="C68" s="71"/>
      <c r="D68" s="71"/>
      <c r="E68" s="71"/>
      <c r="F68" s="71"/>
      <c r="G68" s="129"/>
      <c r="H68" s="71"/>
      <c r="I68" s="71"/>
      <c r="J68" s="71"/>
      <c r="K68" s="71"/>
      <c r="L68" s="71"/>
      <c r="M68" s="71"/>
      <c r="N68" s="86"/>
      <c r="O68" s="71"/>
    </row>
    <row r="69" spans="3:15" ht="18">
      <c r="C69" s="71"/>
      <c r="D69" s="71"/>
      <c r="E69" s="73"/>
      <c r="F69" s="71"/>
      <c r="G69" s="129"/>
      <c r="H69" s="74"/>
      <c r="I69" s="74"/>
      <c r="J69" s="74"/>
      <c r="K69" s="74"/>
      <c r="L69" s="74"/>
      <c r="M69" s="74"/>
      <c r="N69" s="87"/>
      <c r="O69" s="74"/>
    </row>
    <row r="70" spans="3:15" ht="18">
      <c r="C70" s="71"/>
      <c r="D70" s="71"/>
      <c r="E70" s="75"/>
      <c r="F70" s="75"/>
      <c r="G70" s="130"/>
      <c r="H70" s="76"/>
      <c r="I70" s="76"/>
      <c r="J70" s="76"/>
      <c r="K70" s="76"/>
      <c r="L70" s="76"/>
      <c r="M70" s="76"/>
      <c r="N70" s="88"/>
      <c r="O70" s="76"/>
    </row>
    <row r="71" spans="3:15" ht="18">
      <c r="C71" s="71"/>
      <c r="D71" s="71"/>
      <c r="E71" s="71"/>
      <c r="F71" s="71"/>
      <c r="G71" s="129"/>
      <c r="H71" s="71"/>
      <c r="I71" s="71"/>
      <c r="J71" s="71"/>
      <c r="K71" s="71"/>
      <c r="L71" s="71"/>
      <c r="M71" s="71"/>
      <c r="N71" s="86"/>
      <c r="O71" s="71"/>
    </row>
    <row r="72" spans="3:15" ht="18">
      <c r="C72" s="71"/>
      <c r="D72" s="71"/>
      <c r="E72" s="73"/>
      <c r="F72" s="71"/>
      <c r="G72" s="129"/>
      <c r="H72" s="74"/>
      <c r="I72" s="74"/>
      <c r="J72" s="74"/>
      <c r="K72" s="74"/>
      <c r="L72" s="74"/>
      <c r="M72" s="74"/>
      <c r="N72" s="87"/>
      <c r="O72" s="74"/>
    </row>
    <row r="73" spans="3:15" ht="18">
      <c r="C73" s="71"/>
      <c r="D73" s="71"/>
      <c r="E73" s="75"/>
      <c r="F73" s="75"/>
      <c r="G73" s="130"/>
      <c r="H73" s="76"/>
      <c r="I73" s="76"/>
      <c r="J73" s="76"/>
      <c r="K73" s="76"/>
      <c r="L73" s="76"/>
      <c r="M73" s="76"/>
      <c r="N73" s="88"/>
      <c r="O73" s="76"/>
    </row>
    <row r="74" spans="3:15" ht="18">
      <c r="C74" s="71"/>
      <c r="D74" s="71"/>
      <c r="E74" s="71"/>
      <c r="F74" s="71"/>
      <c r="G74" s="129"/>
      <c r="H74" s="71"/>
      <c r="I74" s="71"/>
      <c r="J74" s="71"/>
      <c r="K74" s="71"/>
      <c r="L74" s="71"/>
      <c r="M74" s="71"/>
      <c r="N74" s="86"/>
      <c r="O74" s="71"/>
    </row>
    <row r="75" spans="3:15" ht="18">
      <c r="C75" s="71"/>
      <c r="D75" s="71"/>
      <c r="E75" s="73"/>
      <c r="F75" s="73"/>
      <c r="G75" s="131"/>
      <c r="H75" s="74"/>
      <c r="I75" s="74"/>
      <c r="J75" s="74"/>
      <c r="K75" s="74"/>
      <c r="L75" s="74"/>
      <c r="M75" s="74"/>
      <c r="N75" s="87"/>
      <c r="O75" s="74"/>
    </row>
    <row r="76" spans="3:15" ht="18">
      <c r="C76" s="71"/>
      <c r="D76" s="71"/>
      <c r="E76" s="75"/>
      <c r="F76" s="71"/>
      <c r="G76" s="129"/>
      <c r="H76" s="76"/>
      <c r="I76" s="76"/>
      <c r="J76" s="76"/>
      <c r="K76" s="76"/>
      <c r="L76" s="76"/>
      <c r="M76" s="76"/>
      <c r="N76" s="88"/>
      <c r="O76" s="76"/>
    </row>
    <row r="77" spans="3:15" ht="18">
      <c r="C77" s="71"/>
      <c r="D77" s="71"/>
      <c r="E77" s="71"/>
      <c r="F77" s="71"/>
      <c r="G77" s="129"/>
      <c r="H77" s="71"/>
      <c r="I77" s="71"/>
      <c r="J77" s="71"/>
      <c r="K77" s="71"/>
      <c r="L77" s="71"/>
      <c r="M77" s="71"/>
      <c r="N77" s="86"/>
      <c r="O77" s="71"/>
    </row>
    <row r="78" spans="3:15" ht="18">
      <c r="C78" s="71"/>
      <c r="D78" s="71"/>
      <c r="E78" s="73"/>
      <c r="F78" s="73"/>
      <c r="G78" s="131"/>
      <c r="H78" s="74"/>
      <c r="I78" s="74"/>
      <c r="J78" s="74"/>
      <c r="K78" s="74"/>
      <c r="L78" s="74"/>
      <c r="M78" s="74"/>
      <c r="N78" s="87"/>
      <c r="O78" s="74"/>
    </row>
    <row r="79" spans="3:15" ht="18">
      <c r="C79" s="71"/>
      <c r="D79" s="71"/>
      <c r="E79" s="75"/>
      <c r="F79" s="71"/>
      <c r="G79" s="129"/>
      <c r="H79" s="76"/>
      <c r="I79" s="76"/>
      <c r="J79" s="76"/>
      <c r="K79" s="76"/>
      <c r="L79" s="76"/>
      <c r="M79" s="76"/>
      <c r="N79" s="88"/>
      <c r="O79" s="76"/>
    </row>
    <row r="80" spans="3:15" ht="18">
      <c r="C80" s="71"/>
      <c r="D80" s="71"/>
      <c r="E80" s="71"/>
      <c r="F80" s="71"/>
      <c r="G80" s="129"/>
      <c r="H80" s="77"/>
      <c r="I80" s="77"/>
      <c r="J80" s="77"/>
      <c r="K80" s="77"/>
      <c r="L80" s="77"/>
      <c r="M80" s="77"/>
      <c r="N80" s="89"/>
      <c r="O80" s="77"/>
    </row>
    <row r="81" spans="3:15" ht="18.75" thickBot="1">
      <c r="C81" s="78"/>
      <c r="D81" s="78"/>
      <c r="E81" s="78"/>
      <c r="F81" s="78"/>
      <c r="G81" s="132"/>
      <c r="H81" s="78"/>
      <c r="I81" s="79"/>
      <c r="J81" s="79"/>
      <c r="K81" s="78"/>
      <c r="L81" s="79"/>
      <c r="M81" s="78"/>
      <c r="N81" s="90"/>
      <c r="O81" s="79"/>
    </row>
    <row r="82" spans="3:102" s="48" customFormat="1" ht="26.25" thickTop="1">
      <c r="C82" s="220" t="s">
        <v>234</v>
      </c>
      <c r="D82" s="220"/>
      <c r="E82" s="220"/>
      <c r="F82" s="49">
        <f>SUM(F52:F81)</f>
        <v>0</v>
      </c>
      <c r="G82" s="50"/>
      <c r="H82" s="50"/>
      <c r="I82" s="50"/>
      <c r="J82" s="221" t="s">
        <v>235</v>
      </c>
      <c r="K82" s="221"/>
      <c r="L82" s="51">
        <f>SUM(L52:L81)</f>
        <v>0</v>
      </c>
      <c r="M82" s="50"/>
      <c r="Q82" s="1"/>
      <c r="R82" s="1"/>
      <c r="S82" s="1"/>
      <c r="T82" s="1"/>
      <c r="U82" s="1"/>
      <c r="V82" s="1"/>
      <c r="W82" s="1"/>
      <c r="X82" s="1"/>
      <c r="Y82" s="1"/>
      <c r="Z82" s="1"/>
      <c r="AA82" s="1"/>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row>
    <row r="83" spans="3:102" s="48" customFormat="1" ht="25.5">
      <c r="C83" s="220" t="s">
        <v>236</v>
      </c>
      <c r="D83" s="220"/>
      <c r="E83" s="220"/>
      <c r="F83" s="53" t="e">
        <f>F82/(C40*T1249)</f>
        <v>#DIV/0!</v>
      </c>
      <c r="J83" s="221" t="s">
        <v>237</v>
      </c>
      <c r="K83" s="221"/>
      <c r="L83" s="54" t="e">
        <f>L82/(C40*T1250)</f>
        <v>#DIV/0!</v>
      </c>
      <c r="Q83" s="1"/>
      <c r="R83" s="1"/>
      <c r="S83" s="1"/>
      <c r="T83" s="1"/>
      <c r="U83" s="1"/>
      <c r="V83" s="1"/>
      <c r="W83" s="1"/>
      <c r="X83" s="1"/>
      <c r="Y83" s="1"/>
      <c r="Z83" s="1"/>
      <c r="AA83" s="1"/>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row>
    <row r="84" ht="9" customHeight="1"/>
    <row r="87" spans="12:15" ht="18">
      <c r="L87" s="55"/>
      <c r="M87" s="55"/>
      <c r="N87" s="55"/>
      <c r="O87" s="55"/>
    </row>
    <row r="88" ht="21.75" customHeight="1"/>
    <row r="89" spans="12:16" ht="18">
      <c r="L89" s="13"/>
      <c r="O89" s="11"/>
      <c r="P89" s="41"/>
    </row>
    <row r="90" spans="15:16" ht="21.75" customHeight="1">
      <c r="O90" s="11"/>
      <c r="P90" s="41"/>
    </row>
    <row r="91" spans="15:16" ht="21.75" customHeight="1">
      <c r="O91" s="11"/>
      <c r="P91" s="41"/>
    </row>
    <row r="92" spans="15:16" ht="21.75" customHeight="1">
      <c r="O92" s="11"/>
      <c r="P92" s="41"/>
    </row>
    <row r="93" spans="13:16" ht="21.75" customHeight="1">
      <c r="M93" s="11"/>
      <c r="N93" s="11"/>
      <c r="O93" s="11"/>
      <c r="P93" s="41"/>
    </row>
    <row r="95" ht="24" customHeight="1"/>
    <row r="96" ht="24" customHeight="1"/>
    <row r="97" ht="24" customHeight="1"/>
    <row r="1229" spans="17:19" ht="30">
      <c r="Q1229" s="124"/>
      <c r="R1229" s="124"/>
      <c r="S1229" s="124"/>
    </row>
    <row r="1240" spans="17:19" ht="18">
      <c r="Q1240" s="1" t="s">
        <v>201</v>
      </c>
      <c r="R1240" s="1" t="str">
        <f>IF(D40="kg","1000","0")</f>
        <v>0</v>
      </c>
      <c r="S1240" s="1" t="e">
        <f>R1240+S1241+S1242</f>
        <v>#REF!</v>
      </c>
    </row>
    <row r="1241" spans="18:20" ht="18">
      <c r="R1241" s="1" t="s">
        <v>202</v>
      </c>
      <c r="S1241" s="1" t="str">
        <f>IF(D40="g","1","0")</f>
        <v>0</v>
      </c>
      <c r="T1241" s="1" t="e">
        <f>S1243+S1244+S1246</f>
        <v>#REF!</v>
      </c>
    </row>
    <row r="1242" spans="18:19" ht="18">
      <c r="R1242" s="1" t="s">
        <v>203</v>
      </c>
      <c r="S1242" s="1" t="e">
        <f>IF(#REF!="mg","0.001","0")</f>
        <v>#REF!</v>
      </c>
    </row>
    <row r="1243" ht="18">
      <c r="S1243" s="1" t="e">
        <f>IF(#REF!="kg","1000000","0")</f>
        <v>#REF!</v>
      </c>
    </row>
    <row r="1244" ht="18">
      <c r="S1244" s="1" t="e">
        <f>IF(#REF!="g","1000","0")</f>
        <v>#REF!</v>
      </c>
    </row>
    <row r="1248" ht="18">
      <c r="Q1248" s="41"/>
    </row>
    <row r="1249" spans="18:20" ht="18">
      <c r="R1249" s="1" t="s">
        <v>201</v>
      </c>
      <c r="S1249" s="1" t="str">
        <f>IF(D40="kg","1000","0")</f>
        <v>0</v>
      </c>
      <c r="T1249" s="1">
        <f>S1249+S1250+S1251</f>
        <v>0</v>
      </c>
    </row>
    <row r="1250" spans="18:20" ht="18">
      <c r="R1250" s="1" t="s">
        <v>202</v>
      </c>
      <c r="S1250" s="1" t="str">
        <f>IF(D40="g","1","0")</f>
        <v>0</v>
      </c>
      <c r="T1250" s="1">
        <f>S1252+S1253+S1254</f>
        <v>0</v>
      </c>
    </row>
    <row r="1251" spans="18:19" ht="18">
      <c r="R1251" s="1" t="s">
        <v>203</v>
      </c>
      <c r="S1251" s="1" t="str">
        <f>IF(D40="mg","0.001","0")</f>
        <v>0</v>
      </c>
    </row>
    <row r="1252" ht="18">
      <c r="S1252" s="1" t="str">
        <f>IF(D40="kg","1000000","0")</f>
        <v>0</v>
      </c>
    </row>
    <row r="1253" ht="18">
      <c r="S1253" s="1" t="str">
        <f>IF(D40="g","1000","0")</f>
        <v>0</v>
      </c>
    </row>
    <row r="1254" ht="18">
      <c r="S1254" s="1" t="str">
        <f>IF(D40="mg","1","0")</f>
        <v>0</v>
      </c>
    </row>
    <row r="1256" ht="18">
      <c r="S1256" s="1" t="s">
        <v>221</v>
      </c>
    </row>
    <row r="1257" spans="17:20" ht="18">
      <c r="Q1257" s="1">
        <v>1</v>
      </c>
      <c r="R1257" s="1" t="s">
        <v>13</v>
      </c>
      <c r="S1257" s="1" t="s">
        <v>783</v>
      </c>
      <c r="T1257" s="1" t="s">
        <v>14</v>
      </c>
    </row>
    <row r="1258" spans="17:20" ht="18">
      <c r="Q1258" s="1">
        <v>2</v>
      </c>
      <c r="R1258" s="1" t="s">
        <v>15</v>
      </c>
      <c r="S1258" s="1" t="s">
        <v>784</v>
      </c>
      <c r="T1258" s="1" t="s">
        <v>16</v>
      </c>
    </row>
    <row r="1259" spans="17:20" ht="18">
      <c r="Q1259" s="1">
        <v>3</v>
      </c>
      <c r="R1259" s="1" t="s">
        <v>17</v>
      </c>
      <c r="S1259" s="1" t="s">
        <v>785</v>
      </c>
      <c r="T1259" s="1" t="s">
        <v>224</v>
      </c>
    </row>
    <row r="1260" spans="18:20" ht="18">
      <c r="R1260" s="1" t="s">
        <v>18</v>
      </c>
      <c r="S1260" s="1" t="s">
        <v>786</v>
      </c>
      <c r="T1260" s="1" t="s">
        <v>221</v>
      </c>
    </row>
    <row r="1261" spans="18:19" ht="18">
      <c r="R1261" s="1" t="s">
        <v>19</v>
      </c>
      <c r="S1261" s="1" t="s">
        <v>787</v>
      </c>
    </row>
    <row r="1262" spans="18:19" ht="18">
      <c r="R1262" s="1" t="s">
        <v>20</v>
      </c>
      <c r="S1262" s="1" t="s">
        <v>788</v>
      </c>
    </row>
    <row r="1263" spans="18:19" ht="18">
      <c r="R1263" s="1" t="s">
        <v>21</v>
      </c>
      <c r="S1263" s="1" t="s">
        <v>789</v>
      </c>
    </row>
    <row r="1264" spans="18:19" ht="18">
      <c r="R1264" s="1" t="s">
        <v>22</v>
      </c>
      <c r="S1264" s="1" t="s">
        <v>790</v>
      </c>
    </row>
    <row r="1265" spans="18:19" ht="18">
      <c r="R1265" s="1" t="s">
        <v>23</v>
      </c>
      <c r="S1265" s="1" t="s">
        <v>791</v>
      </c>
    </row>
    <row r="1266" spans="18:19" ht="18">
      <c r="R1266" s="1" t="s">
        <v>24</v>
      </c>
      <c r="S1266" s="1" t="s">
        <v>792</v>
      </c>
    </row>
    <row r="1267" spans="18:19" ht="18">
      <c r="R1267" s="1" t="s">
        <v>25</v>
      </c>
      <c r="S1267" s="1" t="s">
        <v>793</v>
      </c>
    </row>
    <row r="1268" spans="18:19" ht="18">
      <c r="R1268" s="1" t="s">
        <v>26</v>
      </c>
      <c r="S1268" s="1" t="s">
        <v>794</v>
      </c>
    </row>
    <row r="1269" spans="18:19" ht="18">
      <c r="R1269" s="1" t="s">
        <v>27</v>
      </c>
      <c r="S1269" s="1" t="s">
        <v>795</v>
      </c>
    </row>
    <row r="1270" spans="18:19" ht="18">
      <c r="R1270" s="1" t="s">
        <v>28</v>
      </c>
      <c r="S1270" s="1" t="s">
        <v>796</v>
      </c>
    </row>
    <row r="1271" spans="18:19" ht="18">
      <c r="R1271" s="1" t="s">
        <v>29</v>
      </c>
      <c r="S1271" s="1" t="s">
        <v>797</v>
      </c>
    </row>
    <row r="1272" spans="18:19" ht="18">
      <c r="R1272" s="1" t="s">
        <v>30</v>
      </c>
      <c r="S1272" s="1" t="s">
        <v>798</v>
      </c>
    </row>
    <row r="1273" spans="18:19" ht="18">
      <c r="R1273" s="1" t="s">
        <v>31</v>
      </c>
      <c r="S1273" s="1" t="s">
        <v>799</v>
      </c>
    </row>
    <row r="1274" spans="18:19" ht="18">
      <c r="R1274" s="1" t="s">
        <v>32</v>
      </c>
      <c r="S1274" s="1" t="s">
        <v>800</v>
      </c>
    </row>
    <row r="1275" spans="18:19" ht="18">
      <c r="R1275" s="1" t="s">
        <v>33</v>
      </c>
      <c r="S1275" s="1" t="s">
        <v>801</v>
      </c>
    </row>
    <row r="1276" spans="18:19" ht="18">
      <c r="R1276" s="1" t="s">
        <v>34</v>
      </c>
      <c r="S1276" s="1" t="s">
        <v>802</v>
      </c>
    </row>
    <row r="1277" spans="18:19" ht="18">
      <c r="R1277" s="1" t="s">
        <v>35</v>
      </c>
      <c r="S1277" s="1" t="s">
        <v>803</v>
      </c>
    </row>
    <row r="1278" spans="18:19" ht="18">
      <c r="R1278" s="1" t="s">
        <v>36</v>
      </c>
      <c r="S1278" s="1" t="s">
        <v>804</v>
      </c>
    </row>
    <row r="1279" spans="18:19" ht="18">
      <c r="R1279" s="1" t="s">
        <v>37</v>
      </c>
      <c r="S1279" s="1" t="s">
        <v>805</v>
      </c>
    </row>
    <row r="1280" spans="18:19" ht="18">
      <c r="R1280" s="1" t="s">
        <v>38</v>
      </c>
      <c r="S1280" s="1" t="s">
        <v>806</v>
      </c>
    </row>
    <row r="1281" spans="18:19" ht="18">
      <c r="R1281" s="1" t="s">
        <v>39</v>
      </c>
      <c r="S1281" s="1" t="s">
        <v>815</v>
      </c>
    </row>
    <row r="1282" spans="18:19" ht="18">
      <c r="R1282" s="1" t="s">
        <v>40</v>
      </c>
      <c r="S1282" s="1" t="s">
        <v>816</v>
      </c>
    </row>
    <row r="1283" spans="18:19" ht="18">
      <c r="R1283" s="1" t="s">
        <v>41</v>
      </c>
      <c r="S1283" s="1" t="s">
        <v>807</v>
      </c>
    </row>
    <row r="1284" spans="18:19" ht="18">
      <c r="R1284" s="1" t="s">
        <v>42</v>
      </c>
      <c r="S1284" s="1" t="s">
        <v>808</v>
      </c>
    </row>
    <row r="1285" spans="18:19" ht="18">
      <c r="R1285" s="1" t="s">
        <v>43</v>
      </c>
      <c r="S1285" s="1" t="s">
        <v>809</v>
      </c>
    </row>
    <row r="1286" spans="18:19" ht="18">
      <c r="R1286" s="1" t="s">
        <v>44</v>
      </c>
      <c r="S1286" s="1" t="s">
        <v>810</v>
      </c>
    </row>
    <row r="1287" spans="18:19" ht="18">
      <c r="R1287" s="1" t="s">
        <v>45</v>
      </c>
      <c r="S1287" s="1" t="s">
        <v>811</v>
      </c>
    </row>
    <row r="1288" spans="18:19" ht="18">
      <c r="R1288" s="1" t="s">
        <v>46</v>
      </c>
      <c r="S1288" s="1" t="s">
        <v>812</v>
      </c>
    </row>
    <row r="1289" spans="18:19" ht="18">
      <c r="R1289" s="1" t="s">
        <v>47</v>
      </c>
      <c r="S1289" s="1" t="s">
        <v>813</v>
      </c>
    </row>
    <row r="1290" spans="18:19" ht="18">
      <c r="R1290" s="1" t="s">
        <v>252</v>
      </c>
      <c r="S1290" s="1" t="s">
        <v>814</v>
      </c>
    </row>
    <row r="1291" spans="18:19" ht="18">
      <c r="R1291" s="1" t="s">
        <v>253</v>
      </c>
      <c r="S1291" s="1" t="s">
        <v>817</v>
      </c>
    </row>
    <row r="1292" spans="18:19" ht="18">
      <c r="R1292" s="1" t="s">
        <v>254</v>
      </c>
      <c r="S1292" s="1" t="s">
        <v>818</v>
      </c>
    </row>
    <row r="1293" spans="17:19" ht="18">
      <c r="Q1293" s="5"/>
      <c r="R1293" s="5" t="s">
        <v>255</v>
      </c>
      <c r="S1293" s="5" t="s">
        <v>819</v>
      </c>
    </row>
    <row r="1294" spans="17:102" ht="25.5">
      <c r="Q1294" s="48"/>
      <c r="R1294" s="48" t="s">
        <v>256</v>
      </c>
      <c r="S1294" s="48" t="s">
        <v>820</v>
      </c>
      <c r="T1294" s="52"/>
      <c r="U1294" s="52"/>
      <c r="V1294" s="52"/>
      <c r="W1294" s="52"/>
      <c r="X1294" s="52"/>
      <c r="Y1294" s="52"/>
      <c r="Z1294" s="52"/>
      <c r="AA1294" s="52"/>
      <c r="AB1294" s="48"/>
      <c r="AC1294" s="48"/>
      <c r="AD1294" s="48"/>
      <c r="AE1294" s="48"/>
      <c r="AF1294" s="48"/>
      <c r="AG1294" s="48"/>
      <c r="AH1294" s="48"/>
      <c r="AI1294" s="48"/>
      <c r="AJ1294" s="48"/>
      <c r="AK1294" s="48"/>
      <c r="AL1294" s="48"/>
      <c r="AM1294" s="48"/>
      <c r="AN1294" s="48"/>
      <c r="AO1294" s="48"/>
      <c r="AP1294" s="48"/>
      <c r="AQ1294" s="48"/>
      <c r="AR1294" s="48"/>
      <c r="AS1294" s="48"/>
      <c r="AT1294" s="48"/>
      <c r="AU1294" s="48"/>
      <c r="AV1294" s="48"/>
      <c r="AW1294" s="48"/>
      <c r="AX1294" s="48"/>
      <c r="AY1294" s="48"/>
      <c r="AZ1294" s="48"/>
      <c r="BA1294" s="48"/>
      <c r="BB1294" s="48"/>
      <c r="BC1294" s="48"/>
      <c r="BD1294" s="48"/>
      <c r="BE1294" s="48"/>
      <c r="BF1294" s="48"/>
      <c r="BG1294" s="48"/>
      <c r="BH1294" s="48"/>
      <c r="BI1294" s="48"/>
      <c r="BJ1294" s="48"/>
      <c r="BK1294" s="48"/>
      <c r="BL1294" s="48"/>
      <c r="BM1294" s="48"/>
      <c r="BN1294" s="48"/>
      <c r="BO1294" s="48"/>
      <c r="BP1294" s="48"/>
      <c r="BQ1294" s="48"/>
      <c r="BR1294" s="48"/>
      <c r="BS1294" s="48"/>
      <c r="BT1294" s="48"/>
      <c r="BU1294" s="48"/>
      <c r="BV1294" s="48"/>
      <c r="BW1294" s="48"/>
      <c r="BX1294" s="48"/>
      <c r="BY1294" s="48"/>
      <c r="BZ1294" s="48"/>
      <c r="CA1294" s="48"/>
      <c r="CB1294" s="48"/>
      <c r="CC1294" s="48"/>
      <c r="CD1294" s="48"/>
      <c r="CE1294" s="48"/>
      <c r="CF1294" s="48"/>
      <c r="CG1294" s="48"/>
      <c r="CH1294" s="48"/>
      <c r="CI1294" s="48"/>
      <c r="CJ1294" s="48"/>
      <c r="CK1294" s="48"/>
      <c r="CL1294" s="48"/>
      <c r="CM1294" s="48"/>
      <c r="CN1294" s="48"/>
      <c r="CO1294" s="48"/>
      <c r="CP1294" s="48"/>
      <c r="CQ1294" s="48"/>
      <c r="CR1294" s="48"/>
      <c r="CS1294" s="48"/>
      <c r="CT1294" s="48"/>
      <c r="CU1294" s="48"/>
      <c r="CV1294" s="48"/>
      <c r="CW1294" s="48"/>
      <c r="CX1294" s="48"/>
    </row>
    <row r="1295" spans="17:102" ht="25.5">
      <c r="Q1295" s="52"/>
      <c r="R1295" s="52" t="s">
        <v>257</v>
      </c>
      <c r="S1295" s="52" t="s">
        <v>821</v>
      </c>
      <c r="T1295" s="52"/>
      <c r="U1295" s="52"/>
      <c r="V1295" s="52"/>
      <c r="W1295" s="52"/>
      <c r="X1295" s="52"/>
      <c r="Y1295" s="52"/>
      <c r="Z1295" s="52"/>
      <c r="AA1295" s="52"/>
      <c r="AB1295" s="48"/>
      <c r="AC1295" s="48"/>
      <c r="AD1295" s="48"/>
      <c r="AE1295" s="48"/>
      <c r="AF1295" s="48"/>
      <c r="AG1295" s="48"/>
      <c r="AH1295" s="48"/>
      <c r="AI1295" s="48"/>
      <c r="AJ1295" s="48"/>
      <c r="AK1295" s="48"/>
      <c r="AL1295" s="48"/>
      <c r="AM1295" s="48"/>
      <c r="AN1295" s="48"/>
      <c r="AO1295" s="48"/>
      <c r="AP1295" s="48"/>
      <c r="AQ1295" s="48"/>
      <c r="AR1295" s="48"/>
      <c r="AS1295" s="48"/>
      <c r="AT1295" s="48"/>
      <c r="AU1295" s="48"/>
      <c r="AV1295" s="48"/>
      <c r="AW1295" s="48"/>
      <c r="AX1295" s="48"/>
      <c r="AY1295" s="48"/>
      <c r="AZ1295" s="48"/>
      <c r="BA1295" s="48"/>
      <c r="BB1295" s="48"/>
      <c r="BC1295" s="48"/>
      <c r="BD1295" s="48"/>
      <c r="BE1295" s="48"/>
      <c r="BF1295" s="48"/>
      <c r="BG1295" s="48"/>
      <c r="BH1295" s="48"/>
      <c r="BI1295" s="48"/>
      <c r="BJ1295" s="48"/>
      <c r="BK1295" s="48"/>
      <c r="BL1295" s="48"/>
      <c r="BM1295" s="48"/>
      <c r="BN1295" s="48"/>
      <c r="BO1295" s="48"/>
      <c r="BP1295" s="48"/>
      <c r="BQ1295" s="48"/>
      <c r="BR1295" s="48"/>
      <c r="BS1295" s="48"/>
      <c r="BT1295" s="48"/>
      <c r="BU1295" s="48"/>
      <c r="BV1295" s="48"/>
      <c r="BW1295" s="48"/>
      <c r="BX1295" s="48"/>
      <c r="BY1295" s="48"/>
      <c r="BZ1295" s="48"/>
      <c r="CA1295" s="48"/>
      <c r="CB1295" s="48"/>
      <c r="CC1295" s="48"/>
      <c r="CD1295" s="48"/>
      <c r="CE1295" s="48"/>
      <c r="CF1295" s="48"/>
      <c r="CG1295" s="48"/>
      <c r="CH1295" s="48"/>
      <c r="CI1295" s="48"/>
      <c r="CJ1295" s="48"/>
      <c r="CK1295" s="48"/>
      <c r="CL1295" s="48"/>
      <c r="CM1295" s="48"/>
      <c r="CN1295" s="48"/>
      <c r="CO1295" s="48"/>
      <c r="CP1295" s="48"/>
      <c r="CQ1295" s="48"/>
      <c r="CR1295" s="48"/>
      <c r="CS1295" s="48"/>
      <c r="CT1295" s="48"/>
      <c r="CU1295" s="48"/>
      <c r="CV1295" s="48"/>
      <c r="CW1295" s="48"/>
      <c r="CX1295" s="48"/>
    </row>
    <row r="1296" spans="18:19" ht="18">
      <c r="R1296" s="1" t="s">
        <v>258</v>
      </c>
      <c r="S1296" s="1" t="s">
        <v>822</v>
      </c>
    </row>
    <row r="1297" spans="18:19" ht="18">
      <c r="R1297" s="1" t="s">
        <v>259</v>
      </c>
      <c r="S1297" s="1" t="s">
        <v>823</v>
      </c>
    </row>
    <row r="1298" spans="18:19" ht="18">
      <c r="R1298" s="1" t="s">
        <v>260</v>
      </c>
      <c r="S1298" s="1" t="s">
        <v>824</v>
      </c>
    </row>
    <row r="1299" spans="18:19" ht="18">
      <c r="R1299" s="1" t="s">
        <v>261</v>
      </c>
      <c r="S1299" s="1" t="s">
        <v>825</v>
      </c>
    </row>
    <row r="1300" spans="18:19" ht="18">
      <c r="R1300" s="1" t="s">
        <v>262</v>
      </c>
      <c r="S1300" s="1" t="s">
        <v>826</v>
      </c>
    </row>
    <row r="1301" spans="17:19" ht="18">
      <c r="Q1301" s="41"/>
      <c r="R1301" s="1" t="s">
        <v>263</v>
      </c>
      <c r="S1301" s="1" t="s">
        <v>827</v>
      </c>
    </row>
    <row r="1302" spans="17:19" ht="18">
      <c r="Q1302" s="41"/>
      <c r="R1302" s="1" t="s">
        <v>264</v>
      </c>
      <c r="S1302" s="1" t="s">
        <v>828</v>
      </c>
    </row>
    <row r="1303" spans="17:19" ht="18">
      <c r="Q1303" s="41"/>
      <c r="R1303" s="1" t="s">
        <v>265</v>
      </c>
      <c r="S1303" s="1" t="s">
        <v>829</v>
      </c>
    </row>
    <row r="1304" spans="17:19" ht="18">
      <c r="Q1304" s="41"/>
      <c r="R1304" s="1" t="s">
        <v>266</v>
      </c>
      <c r="S1304" s="1" t="s">
        <v>830</v>
      </c>
    </row>
    <row r="1305" spans="18:19" ht="18">
      <c r="R1305" s="1" t="s">
        <v>267</v>
      </c>
      <c r="S1305" s="1" t="s">
        <v>831</v>
      </c>
    </row>
    <row r="1306" spans="18:19" ht="18">
      <c r="R1306" s="1" t="s">
        <v>268</v>
      </c>
      <c r="S1306" s="1" t="s">
        <v>832</v>
      </c>
    </row>
    <row r="1307" spans="18:19" ht="18">
      <c r="R1307" s="1" t="s">
        <v>269</v>
      </c>
      <c r="S1307" s="1" t="s">
        <v>833</v>
      </c>
    </row>
    <row r="1308" spans="18:19" ht="18">
      <c r="R1308" s="1" t="s">
        <v>270</v>
      </c>
      <c r="S1308" s="1" t="s">
        <v>834</v>
      </c>
    </row>
    <row r="1309" spans="18:19" ht="18">
      <c r="R1309" s="1" t="s">
        <v>271</v>
      </c>
      <c r="S1309" s="1" t="s">
        <v>835</v>
      </c>
    </row>
    <row r="1310" spans="18:19" ht="18">
      <c r="R1310" s="1" t="s">
        <v>272</v>
      </c>
      <c r="S1310" s="1" t="s">
        <v>836</v>
      </c>
    </row>
    <row r="1311" spans="18:19" ht="18">
      <c r="R1311" s="1" t="s">
        <v>273</v>
      </c>
      <c r="S1311" s="1" t="s">
        <v>838</v>
      </c>
    </row>
    <row r="1312" spans="18:19" ht="18">
      <c r="R1312" s="1" t="s">
        <v>274</v>
      </c>
      <c r="S1312" s="1" t="s">
        <v>837</v>
      </c>
    </row>
    <row r="1313" spans="18:19" ht="18">
      <c r="R1313" s="1" t="s">
        <v>275</v>
      </c>
      <c r="S1313" s="1" t="s">
        <v>839</v>
      </c>
    </row>
    <row r="1314" spans="18:19" ht="18">
      <c r="R1314" s="1" t="s">
        <v>276</v>
      </c>
      <c r="S1314" s="1" t="s">
        <v>840</v>
      </c>
    </row>
    <row r="1315" spans="18:19" ht="18">
      <c r="R1315" s="1" t="s">
        <v>277</v>
      </c>
      <c r="S1315" s="1" t="s">
        <v>841</v>
      </c>
    </row>
    <row r="1316" spans="18:19" ht="18">
      <c r="R1316" s="1" t="s">
        <v>278</v>
      </c>
      <c r="S1316" s="1" t="s">
        <v>842</v>
      </c>
    </row>
    <row r="1317" spans="18:19" ht="18">
      <c r="R1317" s="1" t="s">
        <v>279</v>
      </c>
      <c r="S1317" s="1" t="s">
        <v>654</v>
      </c>
    </row>
    <row r="1318" spans="18:19" ht="18">
      <c r="R1318" s="1" t="s">
        <v>280</v>
      </c>
      <c r="S1318" s="1" t="s">
        <v>655</v>
      </c>
    </row>
    <row r="1319" spans="18:19" ht="18">
      <c r="R1319" s="1" t="s">
        <v>281</v>
      </c>
      <c r="S1319" s="1" t="s">
        <v>656</v>
      </c>
    </row>
    <row r="1320" spans="18:19" ht="18">
      <c r="R1320" s="1" t="s">
        <v>282</v>
      </c>
      <c r="S1320" s="1" t="s">
        <v>657</v>
      </c>
    </row>
    <row r="1321" spans="18:19" ht="18">
      <c r="R1321" s="1" t="s">
        <v>283</v>
      </c>
      <c r="S1321" s="1" t="s">
        <v>658</v>
      </c>
    </row>
    <row r="1322" spans="18:19" ht="18">
      <c r="R1322" s="1" t="s">
        <v>284</v>
      </c>
      <c r="S1322" s="1" t="s">
        <v>659</v>
      </c>
    </row>
    <row r="1323" spans="18:19" ht="18">
      <c r="R1323" s="1" t="s">
        <v>285</v>
      </c>
      <c r="S1323" s="1" t="s">
        <v>660</v>
      </c>
    </row>
    <row r="1324" spans="18:19" ht="18">
      <c r="R1324" s="1" t="s">
        <v>286</v>
      </c>
      <c r="S1324" s="1" t="s">
        <v>661</v>
      </c>
    </row>
    <row r="1325" spans="18:19" ht="18">
      <c r="R1325" s="1" t="s">
        <v>287</v>
      </c>
      <c r="S1325" s="1" t="s">
        <v>662</v>
      </c>
    </row>
    <row r="1326" spans="18:19" ht="18">
      <c r="R1326" s="1" t="s">
        <v>288</v>
      </c>
      <c r="S1326" s="1" t="s">
        <v>663</v>
      </c>
    </row>
    <row r="1327" spans="18:19" ht="18">
      <c r="R1327" s="1" t="s">
        <v>289</v>
      </c>
      <c r="S1327" s="1" t="s">
        <v>664</v>
      </c>
    </row>
    <row r="1328" spans="18:19" ht="18">
      <c r="R1328" s="1" t="s">
        <v>290</v>
      </c>
      <c r="S1328" s="1" t="s">
        <v>665</v>
      </c>
    </row>
    <row r="1329" spans="18:19" ht="18">
      <c r="R1329" s="1" t="s">
        <v>291</v>
      </c>
      <c r="S1329" s="1" t="s">
        <v>666</v>
      </c>
    </row>
    <row r="1330" spans="18:19" ht="18">
      <c r="R1330" s="1" t="s">
        <v>292</v>
      </c>
      <c r="S1330" s="1" t="s">
        <v>667</v>
      </c>
    </row>
    <row r="1331" spans="18:19" ht="18">
      <c r="R1331" s="1" t="s">
        <v>293</v>
      </c>
      <c r="S1331" s="1" t="s">
        <v>668</v>
      </c>
    </row>
    <row r="1332" spans="18:19" ht="18">
      <c r="R1332" s="1" t="s">
        <v>294</v>
      </c>
      <c r="S1332" s="1" t="s">
        <v>669</v>
      </c>
    </row>
    <row r="1333" spans="18:19" ht="18">
      <c r="R1333" s="1" t="s">
        <v>295</v>
      </c>
      <c r="S1333" s="1" t="s">
        <v>670</v>
      </c>
    </row>
    <row r="1334" spans="18:19" ht="18">
      <c r="R1334" s="1" t="s">
        <v>296</v>
      </c>
      <c r="S1334" s="1" t="s">
        <v>671</v>
      </c>
    </row>
    <row r="1335" spans="18:19" ht="18">
      <c r="R1335" s="1" t="s">
        <v>297</v>
      </c>
      <c r="S1335" s="1" t="s">
        <v>672</v>
      </c>
    </row>
    <row r="1336" spans="18:19" ht="18">
      <c r="R1336" s="1" t="s">
        <v>298</v>
      </c>
      <c r="S1336" s="1" t="s">
        <v>673</v>
      </c>
    </row>
    <row r="1337" spans="18:19" ht="18">
      <c r="R1337" s="1" t="s">
        <v>299</v>
      </c>
      <c r="S1337" s="1" t="s">
        <v>674</v>
      </c>
    </row>
    <row r="1338" spans="18:19" ht="18">
      <c r="R1338" s="1" t="s">
        <v>300</v>
      </c>
      <c r="S1338" s="1" t="s">
        <v>675</v>
      </c>
    </row>
    <row r="1339" spans="18:19" ht="18">
      <c r="R1339" s="1" t="s">
        <v>301</v>
      </c>
      <c r="S1339" s="1" t="s">
        <v>851</v>
      </c>
    </row>
    <row r="1340" spans="18:19" ht="18">
      <c r="R1340" s="1" t="s">
        <v>302</v>
      </c>
      <c r="S1340" s="1" t="s">
        <v>850</v>
      </c>
    </row>
    <row r="1341" spans="18:19" ht="18">
      <c r="R1341" s="1" t="s">
        <v>303</v>
      </c>
      <c r="S1341" s="1" t="s">
        <v>852</v>
      </c>
    </row>
    <row r="1342" spans="18:19" ht="18">
      <c r="R1342" s="1" t="s">
        <v>304</v>
      </c>
      <c r="S1342" s="1" t="s">
        <v>853</v>
      </c>
    </row>
    <row r="1343" spans="18:19" ht="18">
      <c r="R1343" s="1" t="s">
        <v>305</v>
      </c>
      <c r="S1343" s="1" t="s">
        <v>854</v>
      </c>
    </row>
    <row r="1344" spans="18:19" ht="18">
      <c r="R1344" s="1" t="s">
        <v>306</v>
      </c>
      <c r="S1344" s="1" t="s">
        <v>843</v>
      </c>
    </row>
    <row r="1345" spans="18:19" ht="18">
      <c r="R1345" s="1" t="s">
        <v>307</v>
      </c>
      <c r="S1345" s="1" t="s">
        <v>844</v>
      </c>
    </row>
    <row r="1346" spans="18:19" ht="18">
      <c r="R1346" s="1" t="s">
        <v>308</v>
      </c>
      <c r="S1346" s="1" t="s">
        <v>845</v>
      </c>
    </row>
    <row r="1347" spans="18:19" ht="18">
      <c r="R1347" s="1" t="s">
        <v>95</v>
      </c>
      <c r="S1347" s="1" t="s">
        <v>846</v>
      </c>
    </row>
    <row r="1348" spans="18:19" ht="18">
      <c r="R1348" s="1" t="s">
        <v>96</v>
      </c>
      <c r="S1348" s="1" t="s">
        <v>847</v>
      </c>
    </row>
    <row r="1349" spans="18:19" ht="18">
      <c r="R1349" s="1" t="s">
        <v>97</v>
      </c>
      <c r="S1349" s="1" t="s">
        <v>848</v>
      </c>
    </row>
    <row r="1350" spans="18:19" ht="18">
      <c r="R1350" s="1" t="s">
        <v>98</v>
      </c>
      <c r="S1350" s="1" t="s">
        <v>849</v>
      </c>
    </row>
    <row r="1351" spans="18:19" ht="18">
      <c r="R1351" s="1" t="s">
        <v>99</v>
      </c>
      <c r="S1351" s="1" t="s">
        <v>855</v>
      </c>
    </row>
    <row r="1352" spans="18:19" ht="18">
      <c r="R1352" s="1" t="s">
        <v>100</v>
      </c>
      <c r="S1352" s="1" t="s">
        <v>857</v>
      </c>
    </row>
    <row r="1353" spans="18:19" ht="18">
      <c r="R1353" s="1" t="s">
        <v>101</v>
      </c>
      <c r="S1353" s="1" t="s">
        <v>858</v>
      </c>
    </row>
    <row r="1354" spans="18:19" ht="18">
      <c r="R1354" s="1" t="s">
        <v>102</v>
      </c>
      <c r="S1354" s="1" t="s">
        <v>859</v>
      </c>
    </row>
    <row r="1355" spans="18:19" ht="18">
      <c r="R1355" s="1" t="s">
        <v>103</v>
      </c>
      <c r="S1355" s="1" t="s">
        <v>860</v>
      </c>
    </row>
    <row r="1356" spans="18:19" ht="18">
      <c r="R1356" s="1" t="s">
        <v>104</v>
      </c>
      <c r="S1356" s="1" t="s">
        <v>861</v>
      </c>
    </row>
    <row r="1357" ht="18">
      <c r="S1357" s="1" t="s">
        <v>862</v>
      </c>
    </row>
    <row r="1358" ht="18">
      <c r="S1358" s="1" t="s">
        <v>856</v>
      </c>
    </row>
    <row r="1359" ht="18">
      <c r="S1359" s="1" t="s">
        <v>863</v>
      </c>
    </row>
    <row r="1360" ht="18">
      <c r="S1360" s="1" t="s">
        <v>411</v>
      </c>
    </row>
    <row r="1361" ht="18">
      <c r="S1361" s="1" t="s">
        <v>410</v>
      </c>
    </row>
    <row r="1362" ht="18">
      <c r="S1362" s="1" t="s">
        <v>412</v>
      </c>
    </row>
    <row r="1363" ht="18">
      <c r="S1363" s="1" t="s">
        <v>413</v>
      </c>
    </row>
    <row r="1364" ht="18">
      <c r="S1364" s="1" t="s">
        <v>414</v>
      </c>
    </row>
    <row r="1365" ht="18">
      <c r="S1365" s="1" t="s">
        <v>864</v>
      </c>
    </row>
    <row r="1366" ht="18">
      <c r="S1366" s="1" t="s">
        <v>401</v>
      </c>
    </row>
    <row r="1367" ht="18">
      <c r="S1367" s="1" t="s">
        <v>402</v>
      </c>
    </row>
    <row r="1368" ht="18">
      <c r="S1368" s="1" t="s">
        <v>403</v>
      </c>
    </row>
    <row r="1369" ht="18">
      <c r="S1369" s="1" t="s">
        <v>404</v>
      </c>
    </row>
    <row r="1370" ht="18">
      <c r="S1370" s="1" t="s">
        <v>405</v>
      </c>
    </row>
    <row r="1371" ht="18">
      <c r="S1371" s="1" t="s">
        <v>406</v>
      </c>
    </row>
    <row r="1372" ht="18">
      <c r="S1372" s="1" t="s">
        <v>407</v>
      </c>
    </row>
    <row r="1373" ht="18">
      <c r="S1373" s="1" t="s">
        <v>408</v>
      </c>
    </row>
    <row r="1374" ht="18">
      <c r="S1374" s="1" t="s">
        <v>409</v>
      </c>
    </row>
    <row r="1375" ht="18">
      <c r="S1375" s="1" t="s">
        <v>415</v>
      </c>
    </row>
    <row r="1376" ht="18">
      <c r="S1376" s="1" t="s">
        <v>416</v>
      </c>
    </row>
    <row r="1377" ht="18">
      <c r="S1377" s="1" t="s">
        <v>417</v>
      </c>
    </row>
    <row r="1378" ht="18">
      <c r="S1378" s="1" t="s">
        <v>418</v>
      </c>
    </row>
    <row r="1379" ht="18">
      <c r="S1379" s="1" t="s">
        <v>649</v>
      </c>
    </row>
    <row r="1380" ht="18">
      <c r="S1380" s="1" t="s">
        <v>631</v>
      </c>
    </row>
    <row r="1381" ht="18">
      <c r="S1381" s="1" t="s">
        <v>632</v>
      </c>
    </row>
    <row r="1382" ht="18">
      <c r="S1382" s="1" t="s">
        <v>633</v>
      </c>
    </row>
    <row r="1383" ht="18">
      <c r="S1383" s="1" t="s">
        <v>634</v>
      </c>
    </row>
    <row r="1384" ht="18">
      <c r="S1384" s="1" t="s">
        <v>635</v>
      </c>
    </row>
    <row r="1385" ht="18">
      <c r="S1385" s="1" t="s">
        <v>636</v>
      </c>
    </row>
    <row r="1386" ht="18">
      <c r="S1386" s="1" t="s">
        <v>637</v>
      </c>
    </row>
    <row r="1387" ht="18">
      <c r="S1387" s="1" t="s">
        <v>638</v>
      </c>
    </row>
    <row r="1388" ht="18">
      <c r="S1388" s="1" t="s">
        <v>639</v>
      </c>
    </row>
    <row r="1389" ht="18">
      <c r="S1389" s="1" t="s">
        <v>640</v>
      </c>
    </row>
    <row r="1390" ht="18">
      <c r="S1390" s="1" t="s">
        <v>641</v>
      </c>
    </row>
    <row r="1391" ht="18">
      <c r="S1391" s="1" t="s">
        <v>642</v>
      </c>
    </row>
    <row r="1392" ht="18">
      <c r="S1392" s="1" t="s">
        <v>643</v>
      </c>
    </row>
    <row r="1393" ht="18">
      <c r="S1393" s="1" t="s">
        <v>644</v>
      </c>
    </row>
    <row r="1394" ht="18">
      <c r="S1394" s="1" t="s">
        <v>645</v>
      </c>
    </row>
    <row r="1395" ht="18">
      <c r="S1395" s="1" t="s">
        <v>650</v>
      </c>
    </row>
    <row r="1396" ht="18">
      <c r="S1396" s="1" t="s">
        <v>646</v>
      </c>
    </row>
    <row r="1397" ht="18">
      <c r="S1397" s="1" t="s">
        <v>647</v>
      </c>
    </row>
    <row r="1398" ht="18">
      <c r="S1398" s="1" t="s">
        <v>648</v>
      </c>
    </row>
    <row r="1399" ht="18">
      <c r="S1399" s="1" t="s">
        <v>651</v>
      </c>
    </row>
    <row r="1400" ht="18">
      <c r="S1400" s="1" t="s">
        <v>652</v>
      </c>
    </row>
    <row r="1401" ht="18">
      <c r="S1401" s="1" t="s">
        <v>428</v>
      </c>
    </row>
    <row r="1402" ht="18">
      <c r="S1402" s="1" t="s">
        <v>429</v>
      </c>
    </row>
    <row r="1403" ht="18">
      <c r="S1403" s="1" t="s">
        <v>606</v>
      </c>
    </row>
    <row r="1404" ht="18">
      <c r="S1404" s="1" t="s">
        <v>607</v>
      </c>
    </row>
    <row r="1405" ht="18">
      <c r="S1405" s="1" t="s">
        <v>608</v>
      </c>
    </row>
    <row r="1406" ht="18">
      <c r="S1406" s="1" t="s">
        <v>609</v>
      </c>
    </row>
    <row r="1407" ht="18">
      <c r="S1407" s="1" t="s">
        <v>610</v>
      </c>
    </row>
    <row r="1408" ht="18">
      <c r="S1408" s="1" t="s">
        <v>611</v>
      </c>
    </row>
    <row r="1409" ht="18">
      <c r="S1409" s="1" t="s">
        <v>612</v>
      </c>
    </row>
    <row r="1410" ht="18">
      <c r="S1410" s="1" t="s">
        <v>613</v>
      </c>
    </row>
    <row r="1411" ht="18">
      <c r="S1411" s="1" t="s">
        <v>614</v>
      </c>
    </row>
    <row r="1412" ht="18">
      <c r="S1412" s="1" t="s">
        <v>615</v>
      </c>
    </row>
    <row r="1413" ht="18">
      <c r="S1413" s="1" t="s">
        <v>616</v>
      </c>
    </row>
    <row r="1414" ht="18">
      <c r="S1414" s="1" t="s">
        <v>617</v>
      </c>
    </row>
    <row r="1415" ht="18">
      <c r="S1415" s="1" t="s">
        <v>618</v>
      </c>
    </row>
    <row r="1416" ht="18">
      <c r="S1416" s="1" t="s">
        <v>619</v>
      </c>
    </row>
    <row r="1417" ht="18">
      <c r="S1417" s="1" t="s">
        <v>620</v>
      </c>
    </row>
    <row r="1418" ht="18">
      <c r="S1418" s="1" t="s">
        <v>621</v>
      </c>
    </row>
    <row r="1419" ht="18">
      <c r="S1419" s="1" t="s">
        <v>622</v>
      </c>
    </row>
    <row r="1420" ht="18">
      <c r="S1420" s="1" t="s">
        <v>623</v>
      </c>
    </row>
    <row r="1421" ht="18">
      <c r="S1421" s="1" t="s">
        <v>624</v>
      </c>
    </row>
    <row r="1422" ht="18">
      <c r="S1422" s="1" t="s">
        <v>625</v>
      </c>
    </row>
    <row r="1423" ht="18">
      <c r="S1423" s="1" t="s">
        <v>626</v>
      </c>
    </row>
    <row r="1424" ht="18">
      <c r="S1424" s="1" t="s">
        <v>627</v>
      </c>
    </row>
    <row r="1425" ht="18">
      <c r="S1425" s="1" t="s">
        <v>628</v>
      </c>
    </row>
    <row r="1426" ht="18">
      <c r="S1426" s="1" t="s">
        <v>629</v>
      </c>
    </row>
    <row r="1427" ht="18">
      <c r="S1427" s="1" t="s">
        <v>630</v>
      </c>
    </row>
    <row r="1428" ht="18">
      <c r="S1428" s="1" t="s">
        <v>419</v>
      </c>
    </row>
    <row r="1429" ht="18">
      <c r="S1429" s="1" t="s">
        <v>420</v>
      </c>
    </row>
    <row r="1430" ht="18">
      <c r="S1430" s="1" t="s">
        <v>421</v>
      </c>
    </row>
    <row r="1431" ht="18">
      <c r="S1431" s="1" t="s">
        <v>422</v>
      </c>
    </row>
    <row r="1432" ht="18">
      <c r="S1432" s="1" t="s">
        <v>423</v>
      </c>
    </row>
    <row r="1433" ht="18">
      <c r="S1433" s="1" t="s">
        <v>424</v>
      </c>
    </row>
    <row r="1434" ht="18">
      <c r="S1434" s="1" t="s">
        <v>425</v>
      </c>
    </row>
    <row r="1435" ht="18">
      <c r="S1435" s="1" t="s">
        <v>426</v>
      </c>
    </row>
    <row r="1436" ht="18">
      <c r="S1436" s="1" t="s">
        <v>427</v>
      </c>
    </row>
    <row r="1437" ht="18">
      <c r="S1437" s="1" t="s">
        <v>653</v>
      </c>
    </row>
    <row r="1438" ht="18">
      <c r="S1438" s="1" t="s">
        <v>676</v>
      </c>
    </row>
    <row r="1439" ht="18">
      <c r="S1439" s="1" t="s">
        <v>677</v>
      </c>
    </row>
  </sheetData>
  <sheetProtection/>
  <mergeCells count="43">
    <mergeCell ref="C83:E83"/>
    <mergeCell ref="J83:K83"/>
    <mergeCell ref="C82:E82"/>
    <mergeCell ref="J82:K82"/>
    <mergeCell ref="F42:F43"/>
    <mergeCell ref="G42:G43"/>
    <mergeCell ref="J42:J43"/>
    <mergeCell ref="N42:N43"/>
    <mergeCell ref="O42:O43"/>
    <mergeCell ref="M42:M43"/>
    <mergeCell ref="K42:L42"/>
    <mergeCell ref="D18:G18"/>
    <mergeCell ref="C35:L35"/>
    <mergeCell ref="D37:E37"/>
    <mergeCell ref="D16:G16"/>
    <mergeCell ref="D17:G17"/>
    <mergeCell ref="L14:M14"/>
    <mergeCell ref="N14:O14"/>
    <mergeCell ref="M37:O40"/>
    <mergeCell ref="C42:C43"/>
    <mergeCell ref="D42:D43"/>
    <mergeCell ref="E42:E43"/>
    <mergeCell ref="H42:H43"/>
    <mergeCell ref="I42:I43"/>
    <mergeCell ref="N12:O12"/>
    <mergeCell ref="L13:M13"/>
    <mergeCell ref="N13:O13"/>
    <mergeCell ref="D15:G15"/>
    <mergeCell ref="D12:G12"/>
    <mergeCell ref="L12:M12"/>
    <mergeCell ref="D10:G10"/>
    <mergeCell ref="L10:M10"/>
    <mergeCell ref="N10:O10"/>
    <mergeCell ref="D11:G11"/>
    <mergeCell ref="L11:M11"/>
    <mergeCell ref="N11:O11"/>
    <mergeCell ref="D9:G9"/>
    <mergeCell ref="L9:M9"/>
    <mergeCell ref="N9:O9"/>
    <mergeCell ref="A3:O3"/>
    <mergeCell ref="D8:G8"/>
    <mergeCell ref="L8:M8"/>
    <mergeCell ref="N8:O8"/>
  </mergeCells>
  <conditionalFormatting sqref="L83 F83">
    <cfRule type="expression" priority="1" dxfId="2" stopIfTrue="1">
      <formula>OR(F83&lt;1,F83&gt;1.01)</formula>
    </cfRule>
  </conditionalFormatting>
  <dataValidations count="6">
    <dataValidation type="list" allowBlank="1" showInputMessage="1" sqref="D40">
      <formula1>$R$1249:$R$1251</formula1>
    </dataValidation>
    <dataValidation allowBlank="1" showInputMessage="1" sqref="F44:F81"/>
    <dataValidation type="list" allowBlank="1" showInputMessage="1" sqref="J44:J81">
      <formula1>$T$1256:$T$1260</formula1>
    </dataValidation>
    <dataValidation type="list" allowBlank="1" showInputMessage="1" sqref="G44:G81">
      <formula1>$R$1256:$R$1356</formula1>
    </dataValidation>
    <dataValidation type="list" allowBlank="1" showInputMessage="1" sqref="M44:M81">
      <formula1>$Q$1256:$Q$1259</formula1>
    </dataValidation>
    <dataValidation type="list" allowBlank="1" showInputMessage="1" sqref="N44:N81">
      <formula1>$S$1255:$S$1439</formula1>
    </dataValidation>
  </dataValidations>
  <printOptions/>
  <pageMargins left="0.2362204724409449" right="0.2362204724409449" top="0.15748031496062992" bottom="0.35433070866141736" header="0.15748031496062992" footer="0.35433070866141736"/>
  <pageSetup horizontalDpi="600" verticalDpi="600" orientation="landscape" paperSize="9" scale="33" r:id="rId1"/>
  <ignoredErrors>
    <ignoredError sqref="F44:F50 H44:J47 H50:J50 M50 H49:J49 M49 H48:K48 M48 M44:M47" numberStoredAsText="1"/>
  </ignoredErrors>
</worksheet>
</file>

<file path=xl/worksheets/sheet4.xml><?xml version="1.0" encoding="utf-8"?>
<worksheet xmlns="http://schemas.openxmlformats.org/spreadsheetml/2006/main" xmlns:r="http://schemas.openxmlformats.org/officeDocument/2006/relationships">
  <dimension ref="B1:N24"/>
  <sheetViews>
    <sheetView zoomScalePageLayoutView="0" workbookViewId="0" topLeftCell="A1">
      <selection activeCell="A1" sqref="A1"/>
    </sheetView>
  </sheetViews>
  <sheetFormatPr defaultColWidth="9.00390625" defaultRowHeight="13.5"/>
  <cols>
    <col min="1" max="1" width="2.875" style="94" customWidth="1"/>
    <col min="2" max="13" width="9.00390625" style="94" customWidth="1"/>
    <col min="14" max="14" width="5.25390625" style="94" customWidth="1"/>
    <col min="15" max="16384" width="9.00390625" style="94" customWidth="1"/>
  </cols>
  <sheetData>
    <row r="1" ht="14.25">
      <c r="N1" s="96" t="s">
        <v>324</v>
      </c>
    </row>
    <row r="2" s="95" customFormat="1" ht="20.25">
      <c r="B2" s="43" t="s">
        <v>11</v>
      </c>
    </row>
    <row r="3" spans="3:12" s="95" customFormat="1" ht="35.25" customHeight="1">
      <c r="C3" s="225" t="s">
        <v>323</v>
      </c>
      <c r="D3" s="225"/>
      <c r="E3" s="225"/>
      <c r="F3" s="225"/>
      <c r="G3" s="225"/>
      <c r="H3" s="225"/>
      <c r="I3" s="225"/>
      <c r="J3" s="225"/>
      <c r="K3" s="225"/>
      <c r="L3" s="225"/>
    </row>
    <row r="4" spans="3:12" s="95" customFormat="1" ht="27" customHeight="1">
      <c r="C4" s="97"/>
      <c r="D4" s="97"/>
      <c r="E4" s="97"/>
      <c r="F4" s="97"/>
      <c r="G4" s="97"/>
      <c r="H4" s="97"/>
      <c r="I4" s="97"/>
      <c r="J4" s="97"/>
      <c r="K4" s="97"/>
      <c r="L4" s="97"/>
    </row>
    <row r="5" spans="2:14" s="95" customFormat="1" ht="18.75" customHeight="1">
      <c r="B5" s="43" t="s">
        <v>322</v>
      </c>
      <c r="C5" s="43"/>
      <c r="D5" s="43"/>
      <c r="E5" s="43"/>
      <c r="F5" s="43"/>
      <c r="G5" s="43"/>
      <c r="H5" s="43"/>
      <c r="I5" s="43"/>
      <c r="J5" s="43"/>
      <c r="K5" s="43"/>
      <c r="L5" s="43"/>
      <c r="M5" s="43"/>
      <c r="N5" s="43"/>
    </row>
    <row r="6" spans="2:14" s="95" customFormat="1" ht="20.25">
      <c r="B6" s="43"/>
      <c r="C6" s="43"/>
      <c r="D6" s="43"/>
      <c r="E6" s="43"/>
      <c r="F6" s="43"/>
      <c r="G6" s="43"/>
      <c r="H6" s="43"/>
      <c r="I6" s="43"/>
      <c r="J6" s="43"/>
      <c r="K6" s="43"/>
      <c r="L6" s="43"/>
      <c r="M6" s="43"/>
      <c r="N6" s="43"/>
    </row>
    <row r="7" spans="2:14" ht="20.25" customHeight="1">
      <c r="B7" s="43"/>
      <c r="C7" s="43"/>
      <c r="D7" s="43"/>
      <c r="E7" s="43"/>
      <c r="F7" s="43"/>
      <c r="G7" s="43"/>
      <c r="H7" s="43"/>
      <c r="I7" s="43"/>
      <c r="J7" s="43"/>
      <c r="K7" s="43"/>
      <c r="L7" s="43"/>
      <c r="M7" s="43"/>
      <c r="N7" s="43"/>
    </row>
    <row r="8" spans="2:14" ht="24.75" customHeight="1">
      <c r="B8" s="102" t="s">
        <v>321</v>
      </c>
      <c r="C8" s="102"/>
      <c r="D8" s="102"/>
      <c r="E8" s="102"/>
      <c r="F8" s="102"/>
      <c r="G8" s="43"/>
      <c r="H8" s="43"/>
      <c r="I8" s="43"/>
      <c r="J8" s="43"/>
      <c r="K8" s="43"/>
      <c r="L8" s="43"/>
      <c r="M8" s="43"/>
      <c r="N8" s="43"/>
    </row>
    <row r="9" spans="2:14" ht="24.75" customHeight="1">
      <c r="B9" s="99" t="s">
        <v>320</v>
      </c>
      <c r="C9" s="99"/>
      <c r="D9" s="99"/>
      <c r="E9" s="99"/>
      <c r="F9" s="99"/>
      <c r="G9" s="43"/>
      <c r="H9" s="43"/>
      <c r="I9" s="43"/>
      <c r="J9" s="43"/>
      <c r="K9" s="43"/>
      <c r="L9" s="43"/>
      <c r="M9" s="43"/>
      <c r="N9" s="43"/>
    </row>
    <row r="10" spans="2:14" ht="24.75" customHeight="1">
      <c r="B10" s="99" t="s">
        <v>319</v>
      </c>
      <c r="C10" s="99"/>
      <c r="D10" s="99"/>
      <c r="E10" s="99"/>
      <c r="F10" s="99"/>
      <c r="G10" s="43"/>
      <c r="H10" s="43"/>
      <c r="I10" s="43"/>
      <c r="J10" s="43"/>
      <c r="K10" s="43"/>
      <c r="L10" s="43"/>
      <c r="M10" s="43"/>
      <c r="N10" s="43"/>
    </row>
    <row r="11" spans="2:14" ht="24.75" customHeight="1">
      <c r="B11" s="102" t="s">
        <v>318</v>
      </c>
      <c r="C11" s="102"/>
      <c r="D11" s="102"/>
      <c r="E11" s="102"/>
      <c r="F11" s="102"/>
      <c r="G11" s="43"/>
      <c r="H11" s="43"/>
      <c r="I11" s="43"/>
      <c r="J11" s="43"/>
      <c r="K11" s="43"/>
      <c r="L11" s="43"/>
      <c r="M11" s="43"/>
      <c r="N11" s="43"/>
    </row>
    <row r="12" spans="2:14" ht="20.25">
      <c r="B12" s="43"/>
      <c r="C12" s="43"/>
      <c r="D12" s="43"/>
      <c r="E12" s="43"/>
      <c r="F12" s="43"/>
      <c r="G12" s="43"/>
      <c r="H12" s="43"/>
      <c r="I12" s="43"/>
      <c r="J12" s="43"/>
      <c r="K12" s="43"/>
      <c r="L12" s="43"/>
      <c r="M12" s="43"/>
      <c r="N12" s="43"/>
    </row>
    <row r="13" spans="2:14" ht="20.25">
      <c r="B13" s="43"/>
      <c r="C13" s="43"/>
      <c r="D13" s="43"/>
      <c r="E13" s="43"/>
      <c r="F13" s="43"/>
      <c r="G13" s="43"/>
      <c r="H13" s="43"/>
      <c r="I13" s="43"/>
      <c r="J13" s="43"/>
      <c r="K13" s="43"/>
      <c r="L13" s="43"/>
      <c r="M13" s="43"/>
      <c r="N13" s="43"/>
    </row>
    <row r="14" spans="2:14" ht="20.25">
      <c r="B14" s="43"/>
      <c r="C14" s="43" t="s">
        <v>317</v>
      </c>
      <c r="D14" s="43"/>
      <c r="E14" s="43"/>
      <c r="F14" s="43"/>
      <c r="G14" s="43"/>
      <c r="H14" s="43"/>
      <c r="I14" s="43"/>
      <c r="J14" s="43"/>
      <c r="K14" s="43"/>
      <c r="L14" s="43"/>
      <c r="M14" s="43"/>
      <c r="N14" s="43"/>
    </row>
    <row r="15" spans="2:14" ht="20.25">
      <c r="B15" s="43"/>
      <c r="C15" s="43" t="s">
        <v>316</v>
      </c>
      <c r="D15" s="43"/>
      <c r="E15" s="43"/>
      <c r="F15" s="43"/>
      <c r="G15" s="43"/>
      <c r="H15" s="43"/>
      <c r="I15" s="43"/>
      <c r="J15" s="43"/>
      <c r="K15" s="43"/>
      <c r="L15" s="43"/>
      <c r="M15" s="43"/>
      <c r="N15" s="43"/>
    </row>
    <row r="16" spans="2:14" ht="20.25">
      <c r="B16" s="43"/>
      <c r="C16" s="43" t="s">
        <v>315</v>
      </c>
      <c r="D16" s="43"/>
      <c r="E16" s="43"/>
      <c r="F16" s="43"/>
      <c r="G16" s="43"/>
      <c r="H16" s="43"/>
      <c r="I16" s="43"/>
      <c r="J16" s="43"/>
      <c r="K16" s="43"/>
      <c r="L16" s="43"/>
      <c r="M16" s="43"/>
      <c r="N16" s="43"/>
    </row>
    <row r="17" spans="2:14" ht="20.25">
      <c r="B17" s="43"/>
      <c r="C17" s="43" t="s">
        <v>314</v>
      </c>
      <c r="D17" s="43"/>
      <c r="E17" s="43"/>
      <c r="F17" s="43"/>
      <c r="G17" s="43"/>
      <c r="H17" s="43"/>
      <c r="I17" s="43"/>
      <c r="J17" s="43"/>
      <c r="K17" s="43"/>
      <c r="L17" s="43"/>
      <c r="M17" s="43"/>
      <c r="N17" s="43"/>
    </row>
    <row r="18" spans="2:14" ht="20.25">
      <c r="B18" s="43"/>
      <c r="C18" s="43"/>
      <c r="D18" s="43"/>
      <c r="E18" s="43"/>
      <c r="F18" s="43"/>
      <c r="G18" s="43"/>
      <c r="H18" s="43"/>
      <c r="I18" s="43"/>
      <c r="J18" s="43"/>
      <c r="K18" s="43"/>
      <c r="L18" s="43"/>
      <c r="M18" s="43"/>
      <c r="N18" s="43"/>
    </row>
    <row r="19" spans="2:14" ht="27.75" customHeight="1">
      <c r="B19" s="43"/>
      <c r="C19" s="43"/>
      <c r="D19" s="43"/>
      <c r="E19" s="43"/>
      <c r="F19" s="43"/>
      <c r="G19" s="43"/>
      <c r="H19" s="43"/>
      <c r="I19" s="43"/>
      <c r="J19" s="102" t="s">
        <v>313</v>
      </c>
      <c r="K19" s="102"/>
      <c r="L19" s="102"/>
      <c r="M19" s="102"/>
      <c r="N19" s="43"/>
    </row>
    <row r="20" spans="2:14" ht="27.75" customHeight="1">
      <c r="B20" s="43"/>
      <c r="C20" s="43"/>
      <c r="D20" s="43"/>
      <c r="E20" s="43"/>
      <c r="F20" s="43"/>
      <c r="G20" s="43"/>
      <c r="H20" s="43"/>
      <c r="I20" s="43"/>
      <c r="J20" s="102" t="s">
        <v>245</v>
      </c>
      <c r="K20" s="102"/>
      <c r="L20" s="102"/>
      <c r="M20" s="102"/>
      <c r="N20" s="43"/>
    </row>
    <row r="21" spans="2:14" ht="27.75" customHeight="1">
      <c r="B21" s="43"/>
      <c r="C21" s="43"/>
      <c r="D21" s="43"/>
      <c r="E21" s="43"/>
      <c r="F21" s="43"/>
      <c r="G21" s="43"/>
      <c r="H21" s="43"/>
      <c r="I21" s="43"/>
      <c r="J21" s="99" t="s">
        <v>243</v>
      </c>
      <c r="K21" s="99"/>
      <c r="L21" s="99"/>
      <c r="M21" s="99"/>
      <c r="N21" s="101" t="s">
        <v>311</v>
      </c>
    </row>
    <row r="22" spans="2:14" ht="27.75" customHeight="1">
      <c r="B22" s="43"/>
      <c r="C22" s="43"/>
      <c r="D22" s="43"/>
      <c r="E22" s="43"/>
      <c r="F22" s="43"/>
      <c r="G22" s="43"/>
      <c r="H22" s="43"/>
      <c r="I22" s="43"/>
      <c r="J22" s="99" t="s">
        <v>312</v>
      </c>
      <c r="K22" s="99"/>
      <c r="L22" s="99"/>
      <c r="M22" s="99"/>
      <c r="N22" s="101" t="s">
        <v>311</v>
      </c>
    </row>
    <row r="23" spans="2:14" ht="27.75" customHeight="1">
      <c r="B23" s="43"/>
      <c r="C23" s="43"/>
      <c r="D23" s="43"/>
      <c r="E23" s="43"/>
      <c r="F23" s="43"/>
      <c r="G23" s="43"/>
      <c r="H23" s="43"/>
      <c r="I23" s="43"/>
      <c r="J23" s="99" t="s">
        <v>310</v>
      </c>
      <c r="K23" s="99"/>
      <c r="L23" s="99"/>
      <c r="M23" s="99"/>
      <c r="N23" s="43"/>
    </row>
    <row r="24" spans="2:14" ht="27.75" customHeight="1">
      <c r="B24" s="43"/>
      <c r="C24" s="43"/>
      <c r="D24" s="43"/>
      <c r="E24" s="43"/>
      <c r="F24" s="43"/>
      <c r="G24" s="43"/>
      <c r="H24" s="43"/>
      <c r="I24" s="43"/>
      <c r="J24" s="100" t="s">
        <v>309</v>
      </c>
      <c r="K24" s="99"/>
      <c r="L24" s="99"/>
      <c r="M24" s="99"/>
      <c r="N24" s="43"/>
    </row>
  </sheetData>
  <sheetProtection/>
  <mergeCells count="1">
    <mergeCell ref="C3:L3"/>
  </mergeCells>
  <printOptions/>
  <pageMargins left="0.7" right="0.7" top="0.75" bottom="0.75" header="0.3" footer="0.3"/>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B2:N36"/>
  <sheetViews>
    <sheetView zoomScale="66" zoomScaleNormal="66" zoomScalePageLayoutView="0" workbookViewId="0" topLeftCell="A1">
      <selection activeCell="B1" sqref="B1"/>
    </sheetView>
  </sheetViews>
  <sheetFormatPr defaultColWidth="9.00390625" defaultRowHeight="13.5"/>
  <cols>
    <col min="1" max="1" width="1.00390625" style="1" customWidth="1"/>
    <col min="2" max="2" width="3.125" style="1" customWidth="1"/>
    <col min="3" max="8" width="22.625" style="1" customWidth="1"/>
    <col min="9" max="9" width="18.75390625" style="1" customWidth="1"/>
    <col min="10" max="10" width="28.125" style="1" customWidth="1"/>
    <col min="11" max="11" width="0.6171875" style="1" hidden="1" customWidth="1"/>
    <col min="12" max="16384" width="9.00390625" style="1" customWidth="1"/>
  </cols>
  <sheetData>
    <row r="2" ht="18">
      <c r="B2" s="1" t="s">
        <v>12</v>
      </c>
    </row>
    <row r="3" spans="2:13" ht="25.5">
      <c r="B3" s="169" t="s">
        <v>357</v>
      </c>
      <c r="C3" s="169"/>
      <c r="D3" s="169"/>
      <c r="E3" s="169"/>
      <c r="F3" s="169"/>
      <c r="G3" s="169"/>
      <c r="H3" s="169"/>
      <c r="I3" s="169"/>
      <c r="J3" s="169"/>
      <c r="K3" s="110"/>
      <c r="L3" s="110"/>
      <c r="M3" s="110"/>
    </row>
    <row r="4" spans="2:13" ht="8.25" customHeight="1">
      <c r="B4" s="110"/>
      <c r="C4" s="110"/>
      <c r="D4" s="110"/>
      <c r="E4" s="110"/>
      <c r="F4" s="110"/>
      <c r="G4" s="110"/>
      <c r="H4" s="110"/>
      <c r="I4" s="110"/>
      <c r="J4" s="110"/>
      <c r="K4" s="110"/>
      <c r="L4" s="110"/>
      <c r="M4" s="110"/>
    </row>
    <row r="5" spans="3:13" ht="18">
      <c r="C5" s="110"/>
      <c r="D5" s="110"/>
      <c r="E5" s="110"/>
      <c r="F5" s="110"/>
      <c r="G5" s="110"/>
      <c r="H5" s="111"/>
      <c r="I5" s="111" t="s">
        <v>356</v>
      </c>
      <c r="J5" s="111"/>
      <c r="K5" s="110"/>
      <c r="L5" s="110"/>
      <c r="M5" s="110"/>
    </row>
    <row r="6" ht="21" customHeight="1">
      <c r="B6" s="1" t="s">
        <v>355</v>
      </c>
    </row>
    <row r="7" ht="18">
      <c r="B7" s="1" t="s">
        <v>108</v>
      </c>
    </row>
    <row r="9" ht="18">
      <c r="C9" s="1" t="s">
        <v>354</v>
      </c>
    </row>
    <row r="10" spans="3:13" ht="18">
      <c r="C10" s="2" t="s">
        <v>109</v>
      </c>
      <c r="D10" s="2" t="s">
        <v>110</v>
      </c>
      <c r="E10" s="2" t="s">
        <v>111</v>
      </c>
      <c r="F10" s="109" t="s">
        <v>112</v>
      </c>
      <c r="G10" s="109" t="s">
        <v>113</v>
      </c>
      <c r="H10" s="8"/>
      <c r="I10" s="8"/>
      <c r="J10" s="8"/>
      <c r="K10" s="8"/>
      <c r="M10" s="8"/>
    </row>
    <row r="11" spans="3:13" ht="33.75" customHeight="1">
      <c r="C11" s="105"/>
      <c r="D11" s="105"/>
      <c r="E11" s="105"/>
      <c r="F11" s="105"/>
      <c r="G11" s="105"/>
      <c r="H11" s="8"/>
      <c r="I11" s="8"/>
      <c r="J11" s="8"/>
      <c r="K11" s="8"/>
      <c r="M11" s="8"/>
    </row>
    <row r="12" ht="12" customHeight="1">
      <c r="H12" s="5"/>
    </row>
    <row r="13" spans="3:8" ht="18">
      <c r="C13" s="1" t="s">
        <v>353</v>
      </c>
      <c r="H13" s="5"/>
    </row>
    <row r="14" spans="3:9" ht="18">
      <c r="C14" s="2" t="s">
        <v>352</v>
      </c>
      <c r="D14" s="2" t="s">
        <v>351</v>
      </c>
      <c r="E14" s="2" t="s">
        <v>350</v>
      </c>
      <c r="F14" s="2" t="s">
        <v>349</v>
      </c>
      <c r="G14" s="2" t="s">
        <v>120</v>
      </c>
      <c r="H14" s="2" t="s">
        <v>348</v>
      </c>
      <c r="I14" s="8"/>
    </row>
    <row r="15" spans="3:14" ht="34.5" customHeight="1">
      <c r="C15" s="105"/>
      <c r="D15" s="105"/>
      <c r="E15" s="105"/>
      <c r="F15" s="105"/>
      <c r="G15" s="105"/>
      <c r="H15" s="105"/>
      <c r="I15" s="5"/>
      <c r="M15" s="5"/>
      <c r="N15" s="5"/>
    </row>
    <row r="16" spans="3:14" ht="18">
      <c r="C16" s="109" t="s">
        <v>347</v>
      </c>
      <c r="D16" s="109" t="s">
        <v>346</v>
      </c>
      <c r="E16" s="109" t="s">
        <v>117</v>
      </c>
      <c r="F16" s="109" t="s">
        <v>118</v>
      </c>
      <c r="G16" s="2" t="s">
        <v>119</v>
      </c>
      <c r="H16" s="108"/>
      <c r="I16" s="5"/>
      <c r="J16" s="5"/>
      <c r="K16" s="5"/>
      <c r="M16" s="5"/>
      <c r="N16" s="5"/>
    </row>
    <row r="17" spans="3:14" ht="34.5" customHeight="1">
      <c r="C17" s="105"/>
      <c r="D17" s="105"/>
      <c r="E17" s="105"/>
      <c r="F17" s="105"/>
      <c r="G17" s="105"/>
      <c r="H17" s="108"/>
      <c r="I17" s="5"/>
      <c r="J17" s="5"/>
      <c r="K17" s="5"/>
      <c r="M17" s="5"/>
      <c r="N17" s="5"/>
    </row>
    <row r="18" spans="5:13" ht="18">
      <c r="E18" s="5"/>
      <c r="F18" s="5"/>
      <c r="G18" s="5"/>
      <c r="H18" s="5"/>
      <c r="I18" s="5"/>
      <c r="J18" s="5"/>
      <c r="K18" s="5"/>
      <c r="L18" s="5"/>
      <c r="M18" s="5"/>
    </row>
    <row r="19" ht="18">
      <c r="B19" s="1" t="s">
        <v>345</v>
      </c>
    </row>
    <row r="20" ht="18">
      <c r="C20" s="1" t="s">
        <v>344</v>
      </c>
    </row>
    <row r="21" ht="9" customHeight="1"/>
    <row r="22" spans="3:5" ht="25.5" customHeight="1">
      <c r="C22" s="1" t="s">
        <v>343</v>
      </c>
      <c r="E22" s="1" t="s">
        <v>342</v>
      </c>
    </row>
    <row r="23" spans="3:5" ht="25.5" customHeight="1">
      <c r="C23" s="1" t="s">
        <v>341</v>
      </c>
      <c r="E23" s="1" t="s">
        <v>340</v>
      </c>
    </row>
    <row r="24" spans="3:5" ht="25.5" customHeight="1">
      <c r="C24" s="1" t="s">
        <v>339</v>
      </c>
      <c r="E24" s="1" t="s">
        <v>338</v>
      </c>
    </row>
    <row r="25" spans="3:5" ht="25.5" customHeight="1">
      <c r="C25" s="1" t="s">
        <v>337</v>
      </c>
      <c r="E25" s="1" t="s">
        <v>336</v>
      </c>
    </row>
    <row r="26" spans="3:5" ht="25.5" customHeight="1">
      <c r="C26" s="1" t="s">
        <v>335</v>
      </c>
      <c r="E26" s="1" t="s">
        <v>334</v>
      </c>
    </row>
    <row r="27" spans="3:10" ht="26.25" customHeight="1">
      <c r="C27" s="1" t="s">
        <v>333</v>
      </c>
      <c r="I27" s="226" t="s">
        <v>332</v>
      </c>
      <c r="J27" s="227"/>
    </row>
    <row r="28" spans="9:10" ht="26.25" customHeight="1">
      <c r="I28" s="27" t="s">
        <v>245</v>
      </c>
      <c r="J28" s="105"/>
    </row>
    <row r="29" spans="2:10" ht="26.25" customHeight="1">
      <c r="B29" s="1" t="s">
        <v>331</v>
      </c>
      <c r="I29" s="27" t="s">
        <v>312</v>
      </c>
      <c r="J29" s="103" t="s">
        <v>311</v>
      </c>
    </row>
    <row r="30" spans="3:10" ht="26.25" customHeight="1">
      <c r="C30" s="104"/>
      <c r="D30" s="104"/>
      <c r="E30" s="104"/>
      <c r="F30" s="104"/>
      <c r="G30" s="104"/>
      <c r="I30" s="27" t="s">
        <v>330</v>
      </c>
      <c r="J30" s="105"/>
    </row>
    <row r="31" spans="3:7" ht="26.25" customHeight="1">
      <c r="C31" s="107"/>
      <c r="D31" s="107"/>
      <c r="E31" s="107"/>
      <c r="F31" s="107"/>
      <c r="G31" s="107"/>
    </row>
    <row r="32" ht="26.25" customHeight="1">
      <c r="B32" s="1" t="s">
        <v>329</v>
      </c>
    </row>
    <row r="33" spans="3:10" ht="26.25" customHeight="1">
      <c r="C33" s="104"/>
      <c r="D33" s="104"/>
      <c r="I33" s="226" t="s">
        <v>328</v>
      </c>
      <c r="J33" s="227"/>
    </row>
    <row r="34" spans="9:10" ht="26.25" customHeight="1">
      <c r="I34" s="27" t="s">
        <v>242</v>
      </c>
      <c r="J34" s="105"/>
    </row>
    <row r="35" spans="2:10" ht="26.25" customHeight="1">
      <c r="B35" s="1" t="s">
        <v>327</v>
      </c>
      <c r="I35" s="106" t="s">
        <v>326</v>
      </c>
      <c r="J35" s="105"/>
    </row>
    <row r="36" spans="3:10" ht="26.25" customHeight="1">
      <c r="C36" s="104"/>
      <c r="D36" s="104"/>
      <c r="E36" s="104"/>
      <c r="F36" s="104"/>
      <c r="G36" s="104"/>
      <c r="I36" s="27" t="s">
        <v>325</v>
      </c>
      <c r="J36" s="103" t="s">
        <v>311</v>
      </c>
    </row>
    <row r="37" ht="5.25" customHeight="1"/>
    <row r="38" ht="25.5" customHeight="1"/>
    <row r="41" ht="19.5" customHeight="1"/>
    <row r="42" ht="19.5" customHeight="1"/>
    <row r="43" ht="19.5" customHeight="1"/>
    <row r="44" ht="19.5" customHeight="1"/>
    <row r="45" ht="6.75" customHeight="1"/>
    <row r="46" ht="24" customHeight="1"/>
    <row r="47" ht="10.5" customHeight="1"/>
  </sheetData>
  <sheetProtection/>
  <mergeCells count="3">
    <mergeCell ref="B3:J3"/>
    <mergeCell ref="I27:J27"/>
    <mergeCell ref="I33:J33"/>
  </mergeCells>
  <printOptions/>
  <pageMargins left="0.7086614173228347" right="0.7086614173228347" top="0.7480314960629921" bottom="0.7480314960629921" header="0.31496062992125984" footer="0.31496062992125984"/>
  <pageSetup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dimension ref="B1:D58"/>
  <sheetViews>
    <sheetView zoomScalePageLayoutView="0" workbookViewId="0" topLeftCell="A1">
      <selection activeCell="A1" sqref="A1"/>
    </sheetView>
  </sheetViews>
  <sheetFormatPr defaultColWidth="9.00390625" defaultRowHeight="13.5"/>
  <cols>
    <col min="1" max="1" width="3.00390625" style="133" customWidth="1"/>
    <col min="2" max="2" width="60.25390625" style="133" bestFit="1" customWidth="1"/>
    <col min="3" max="3" width="3.00390625" style="133" customWidth="1"/>
    <col min="4" max="4" width="77.375" style="133" bestFit="1" customWidth="1"/>
    <col min="5" max="16384" width="9.00390625" style="133" customWidth="1"/>
  </cols>
  <sheetData>
    <row r="1" spans="2:4" ht="20.25">
      <c r="B1" s="228" t="s">
        <v>251</v>
      </c>
      <c r="C1" s="228"/>
      <c r="D1" s="228"/>
    </row>
    <row r="2" spans="2:4" ht="18">
      <c r="B2" s="134" t="s">
        <v>137</v>
      </c>
      <c r="C2" s="135"/>
      <c r="D2" s="134" t="s">
        <v>137</v>
      </c>
    </row>
    <row r="3" spans="2:4" ht="18">
      <c r="B3" s="136" t="s">
        <v>13</v>
      </c>
      <c r="C3" s="137"/>
      <c r="D3" s="136" t="s">
        <v>273</v>
      </c>
    </row>
    <row r="4" spans="2:4" ht="18">
      <c r="B4" s="136" t="s">
        <v>15</v>
      </c>
      <c r="C4" s="137"/>
      <c r="D4" s="136" t="s">
        <v>274</v>
      </c>
    </row>
    <row r="5" spans="2:4" ht="18">
      <c r="B5" s="136" t="s">
        <v>17</v>
      </c>
      <c r="C5" s="137"/>
      <c r="D5" s="136" t="s">
        <v>275</v>
      </c>
    </row>
    <row r="6" spans="2:4" ht="18">
      <c r="B6" s="136" t="s">
        <v>18</v>
      </c>
      <c r="C6" s="137"/>
      <c r="D6" s="136" t="s">
        <v>276</v>
      </c>
    </row>
    <row r="7" spans="2:4" ht="18">
      <c r="B7" s="136" t="s">
        <v>19</v>
      </c>
      <c r="C7" s="137"/>
      <c r="D7" s="136" t="s">
        <v>277</v>
      </c>
    </row>
    <row r="8" spans="2:4" ht="18">
      <c r="B8" s="136" t="s">
        <v>20</v>
      </c>
      <c r="C8" s="137"/>
      <c r="D8" s="136" t="s">
        <v>278</v>
      </c>
    </row>
    <row r="9" spans="2:4" ht="18">
      <c r="B9" s="136" t="s">
        <v>21</v>
      </c>
      <c r="C9" s="137"/>
      <c r="D9" s="136" t="s">
        <v>279</v>
      </c>
    </row>
    <row r="10" spans="2:4" ht="18">
      <c r="B10" s="136" t="s">
        <v>22</v>
      </c>
      <c r="C10" s="137"/>
      <c r="D10" s="136" t="s">
        <v>280</v>
      </c>
    </row>
    <row r="11" spans="2:4" ht="18">
      <c r="B11" s="136" t="s">
        <v>23</v>
      </c>
      <c r="C11" s="137"/>
      <c r="D11" s="136" t="s">
        <v>281</v>
      </c>
    </row>
    <row r="12" spans="2:4" ht="18">
      <c r="B12" s="136" t="s">
        <v>24</v>
      </c>
      <c r="C12" s="137"/>
      <c r="D12" s="136" t="s">
        <v>282</v>
      </c>
    </row>
    <row r="13" spans="2:4" ht="18">
      <c r="B13" s="136" t="s">
        <v>25</v>
      </c>
      <c r="C13" s="137"/>
      <c r="D13" s="136" t="s">
        <v>283</v>
      </c>
    </row>
    <row r="14" spans="2:4" ht="18">
      <c r="B14" s="136" t="s">
        <v>26</v>
      </c>
      <c r="C14" s="137"/>
      <c r="D14" s="136" t="s">
        <v>284</v>
      </c>
    </row>
    <row r="15" spans="2:4" ht="18">
      <c r="B15" s="136" t="s">
        <v>27</v>
      </c>
      <c r="C15" s="137"/>
      <c r="D15" s="136" t="s">
        <v>285</v>
      </c>
    </row>
    <row r="16" spans="2:4" ht="18">
      <c r="B16" s="136" t="s">
        <v>28</v>
      </c>
      <c r="C16" s="137"/>
      <c r="D16" s="136" t="s">
        <v>286</v>
      </c>
    </row>
    <row r="17" spans="2:4" ht="18">
      <c r="B17" s="136" t="s">
        <v>29</v>
      </c>
      <c r="C17" s="137"/>
      <c r="D17" s="136" t="s">
        <v>287</v>
      </c>
    </row>
    <row r="18" spans="2:4" ht="18">
      <c r="B18" s="136" t="s">
        <v>30</v>
      </c>
      <c r="C18" s="137"/>
      <c r="D18" s="136" t="s">
        <v>288</v>
      </c>
    </row>
    <row r="19" spans="2:4" ht="18">
      <c r="B19" s="136" t="s">
        <v>31</v>
      </c>
      <c r="C19" s="137"/>
      <c r="D19" s="136" t="s">
        <v>289</v>
      </c>
    </row>
    <row r="20" spans="2:4" ht="18">
      <c r="B20" s="136" t="s">
        <v>32</v>
      </c>
      <c r="C20" s="137"/>
      <c r="D20" s="136" t="s">
        <v>290</v>
      </c>
    </row>
    <row r="21" spans="2:4" ht="18">
      <c r="B21" s="136" t="s">
        <v>33</v>
      </c>
      <c r="C21" s="137"/>
      <c r="D21" s="136" t="s">
        <v>291</v>
      </c>
    </row>
    <row r="22" spans="2:4" ht="18">
      <c r="B22" s="136" t="s">
        <v>34</v>
      </c>
      <c r="C22" s="137"/>
      <c r="D22" s="136" t="s">
        <v>292</v>
      </c>
    </row>
    <row r="23" spans="2:4" ht="18">
      <c r="B23" s="136" t="s">
        <v>35</v>
      </c>
      <c r="C23" s="137"/>
      <c r="D23" s="136" t="s">
        <v>293</v>
      </c>
    </row>
    <row r="24" spans="2:4" ht="18">
      <c r="B24" s="136" t="s">
        <v>36</v>
      </c>
      <c r="C24" s="137"/>
      <c r="D24" s="136" t="s">
        <v>294</v>
      </c>
    </row>
    <row r="25" spans="2:4" ht="18">
      <c r="B25" s="136" t="s">
        <v>37</v>
      </c>
      <c r="C25" s="137"/>
      <c r="D25" s="136" t="s">
        <v>295</v>
      </c>
    </row>
    <row r="26" spans="2:4" ht="18">
      <c r="B26" s="136" t="s">
        <v>38</v>
      </c>
      <c r="C26" s="137"/>
      <c r="D26" s="136" t="s">
        <v>296</v>
      </c>
    </row>
    <row r="27" spans="2:4" ht="18">
      <c r="B27" s="136" t="s">
        <v>39</v>
      </c>
      <c r="C27" s="137"/>
      <c r="D27" s="136" t="s">
        <v>297</v>
      </c>
    </row>
    <row r="28" spans="2:4" ht="18">
      <c r="B28" s="136" t="s">
        <v>40</v>
      </c>
      <c r="C28" s="137"/>
      <c r="D28" s="136" t="s">
        <v>298</v>
      </c>
    </row>
    <row r="29" spans="2:4" ht="18">
      <c r="B29" s="136" t="s">
        <v>41</v>
      </c>
      <c r="C29" s="137"/>
      <c r="D29" s="136" t="s">
        <v>299</v>
      </c>
    </row>
    <row r="30" spans="2:4" ht="18">
      <c r="B30" s="136" t="s">
        <v>42</v>
      </c>
      <c r="C30" s="137"/>
      <c r="D30" s="136" t="s">
        <v>300</v>
      </c>
    </row>
    <row r="31" spans="2:4" ht="18">
      <c r="B31" s="136" t="s">
        <v>43</v>
      </c>
      <c r="C31" s="137"/>
      <c r="D31" s="136" t="s">
        <v>301</v>
      </c>
    </row>
    <row r="32" spans="2:4" ht="18">
      <c r="B32" s="136" t="s">
        <v>44</v>
      </c>
      <c r="C32" s="137"/>
      <c r="D32" s="136" t="s">
        <v>302</v>
      </c>
    </row>
    <row r="33" spans="2:4" ht="18">
      <c r="B33" s="136" t="s">
        <v>45</v>
      </c>
      <c r="C33" s="137"/>
      <c r="D33" s="136" t="s">
        <v>303</v>
      </c>
    </row>
    <row r="34" spans="2:4" ht="18">
      <c r="B34" s="136" t="s">
        <v>46</v>
      </c>
      <c r="C34" s="137"/>
      <c r="D34" s="136" t="s">
        <v>304</v>
      </c>
    </row>
    <row r="35" spans="2:4" ht="18">
      <c r="B35" s="136" t="s">
        <v>47</v>
      </c>
      <c r="C35" s="137"/>
      <c r="D35" s="136" t="s">
        <v>305</v>
      </c>
    </row>
    <row r="36" spans="2:4" ht="18">
      <c r="B36" s="136" t="s">
        <v>252</v>
      </c>
      <c r="C36" s="137"/>
      <c r="D36" s="136" t="s">
        <v>306</v>
      </c>
    </row>
    <row r="37" spans="2:4" ht="18">
      <c r="B37" s="136" t="s">
        <v>253</v>
      </c>
      <c r="C37" s="137"/>
      <c r="D37" s="136" t="s">
        <v>307</v>
      </c>
    </row>
    <row r="38" spans="2:4" ht="18">
      <c r="B38" s="136" t="s">
        <v>254</v>
      </c>
      <c r="C38" s="137"/>
      <c r="D38" s="136" t="s">
        <v>308</v>
      </c>
    </row>
    <row r="39" spans="2:4" ht="18">
      <c r="B39" s="136" t="s">
        <v>255</v>
      </c>
      <c r="C39" s="137"/>
      <c r="D39" s="136" t="s">
        <v>95</v>
      </c>
    </row>
    <row r="40" spans="2:4" ht="18">
      <c r="B40" s="136" t="s">
        <v>256</v>
      </c>
      <c r="C40" s="137"/>
      <c r="D40" s="136" t="s">
        <v>96</v>
      </c>
    </row>
    <row r="41" spans="2:4" ht="18">
      <c r="B41" s="136" t="s">
        <v>257</v>
      </c>
      <c r="C41" s="137"/>
      <c r="D41" s="136" t="s">
        <v>97</v>
      </c>
    </row>
    <row r="42" spans="2:4" ht="18">
      <c r="B42" s="136" t="s">
        <v>258</v>
      </c>
      <c r="C42" s="137"/>
      <c r="D42" s="136" t="s">
        <v>98</v>
      </c>
    </row>
    <row r="43" spans="2:4" ht="18">
      <c r="B43" s="136" t="s">
        <v>259</v>
      </c>
      <c r="C43" s="137"/>
      <c r="D43" s="136" t="s">
        <v>99</v>
      </c>
    </row>
    <row r="44" spans="2:4" ht="18">
      <c r="B44" s="136" t="s">
        <v>260</v>
      </c>
      <c r="C44" s="137"/>
      <c r="D44" s="136" t="s">
        <v>100</v>
      </c>
    </row>
    <row r="45" spans="2:4" ht="18">
      <c r="B45" s="136" t="s">
        <v>261</v>
      </c>
      <c r="C45" s="137"/>
      <c r="D45" s="136" t="s">
        <v>101</v>
      </c>
    </row>
    <row r="46" spans="2:4" ht="18">
      <c r="B46" s="136" t="s">
        <v>262</v>
      </c>
      <c r="C46" s="137"/>
      <c r="D46" s="136" t="s">
        <v>102</v>
      </c>
    </row>
    <row r="47" spans="2:4" ht="18">
      <c r="B47" s="136" t="s">
        <v>263</v>
      </c>
      <c r="C47" s="137"/>
      <c r="D47" s="136" t="s">
        <v>103</v>
      </c>
    </row>
    <row r="48" spans="2:4" ht="18">
      <c r="B48" s="136" t="s">
        <v>264</v>
      </c>
      <c r="C48" s="137"/>
      <c r="D48" s="136" t="s">
        <v>104</v>
      </c>
    </row>
    <row r="49" spans="2:4" ht="18">
      <c r="B49" s="136" t="s">
        <v>265</v>
      </c>
      <c r="C49" s="137"/>
      <c r="D49" s="137"/>
    </row>
    <row r="50" spans="2:4" ht="18">
      <c r="B50" s="136" t="s">
        <v>266</v>
      </c>
      <c r="C50" s="137"/>
      <c r="D50" s="137"/>
    </row>
    <row r="51" spans="2:4" ht="18">
      <c r="B51" s="136" t="s">
        <v>267</v>
      </c>
      <c r="C51" s="137"/>
      <c r="D51" s="137"/>
    </row>
    <row r="52" spans="2:4" ht="18">
      <c r="B52" s="136" t="s">
        <v>268</v>
      </c>
      <c r="C52" s="137"/>
      <c r="D52" s="137"/>
    </row>
    <row r="53" spans="2:4" ht="18">
      <c r="B53" s="136" t="s">
        <v>269</v>
      </c>
      <c r="C53" s="137"/>
      <c r="D53" s="137"/>
    </row>
    <row r="54" spans="2:4" ht="18">
      <c r="B54" s="136" t="s">
        <v>270</v>
      </c>
      <c r="C54" s="137"/>
      <c r="D54" s="137"/>
    </row>
    <row r="55" spans="2:4" ht="18">
      <c r="B55" s="136" t="s">
        <v>271</v>
      </c>
      <c r="C55" s="137"/>
      <c r="D55" s="137"/>
    </row>
    <row r="56" spans="2:4" ht="18">
      <c r="B56" s="136" t="s">
        <v>272</v>
      </c>
      <c r="C56" s="137"/>
      <c r="D56" s="137"/>
    </row>
    <row r="57" spans="2:4" ht="14.25">
      <c r="B57" s="137"/>
      <c r="C57" s="137"/>
      <c r="D57" s="137"/>
    </row>
    <row r="58" spans="2:4" ht="14.25">
      <c r="B58" s="137"/>
      <c r="C58" s="137"/>
      <c r="D58" s="137"/>
    </row>
  </sheetData>
  <sheetProtection/>
  <mergeCells count="1">
    <mergeCell ref="B1:D1"/>
  </mergeCells>
  <printOptions/>
  <pageMargins left="0.7" right="0.7" top="0.75" bottom="0.75" header="0.3" footer="0.3"/>
  <pageSetup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dimension ref="B1:D191"/>
  <sheetViews>
    <sheetView showGridLines="0" view="pageBreakPreview" zoomScale="85" zoomScaleSheetLayoutView="85" zoomScalePageLayoutView="0" workbookViewId="0" topLeftCell="A1">
      <selection activeCell="A1" sqref="A1"/>
    </sheetView>
  </sheetViews>
  <sheetFormatPr defaultColWidth="3.25390625" defaultRowHeight="13.5"/>
  <cols>
    <col min="1" max="1" width="2.375" style="133" customWidth="1"/>
    <col min="2" max="2" width="38.875" style="139" customWidth="1"/>
    <col min="3" max="3" width="24.75390625" style="139" customWidth="1"/>
    <col min="4" max="4" width="62.625" style="139" customWidth="1"/>
    <col min="5" max="16384" width="3.25390625" style="133" customWidth="1"/>
  </cols>
  <sheetData>
    <row r="1" spans="2:4" s="138" customFormat="1" ht="20.25">
      <c r="B1" s="231" t="s">
        <v>105</v>
      </c>
      <c r="C1" s="232"/>
      <c r="D1" s="233"/>
    </row>
    <row r="3" spans="2:4" s="138" customFormat="1" ht="28.5">
      <c r="B3" s="140" t="s">
        <v>138</v>
      </c>
      <c r="C3" s="143" t="s">
        <v>94</v>
      </c>
      <c r="D3" s="143" t="s">
        <v>139</v>
      </c>
    </row>
    <row r="4" spans="2:4" ht="51.75" customHeight="1">
      <c r="B4" s="229" t="s">
        <v>760</v>
      </c>
      <c r="C4" s="156" t="s">
        <v>514</v>
      </c>
      <c r="D4" s="159" t="s">
        <v>515</v>
      </c>
    </row>
    <row r="5" spans="2:4" ht="51.75" customHeight="1">
      <c r="B5" s="229"/>
      <c r="C5" s="156" t="s">
        <v>516</v>
      </c>
      <c r="D5" s="159" t="s">
        <v>517</v>
      </c>
    </row>
    <row r="6" spans="2:4" ht="34.5" customHeight="1">
      <c r="B6" s="229" t="s">
        <v>766</v>
      </c>
      <c r="C6" s="156" t="s">
        <v>530</v>
      </c>
      <c r="D6" s="159" t="s">
        <v>531</v>
      </c>
    </row>
    <row r="7" spans="2:4" ht="34.5" customHeight="1">
      <c r="B7" s="229"/>
      <c r="C7" s="156" t="s">
        <v>532</v>
      </c>
      <c r="D7" s="159" t="s">
        <v>533</v>
      </c>
    </row>
    <row r="8" spans="2:4" s="138" customFormat="1" ht="27" customHeight="1">
      <c r="B8" s="230" t="s">
        <v>140</v>
      </c>
      <c r="C8" s="142" t="s">
        <v>141</v>
      </c>
      <c r="D8" s="157" t="s">
        <v>142</v>
      </c>
    </row>
    <row r="9" spans="2:4" s="138" customFormat="1" ht="27" customHeight="1">
      <c r="B9" s="230"/>
      <c r="C9" s="142" t="s">
        <v>143</v>
      </c>
      <c r="D9" s="157" t="s">
        <v>144</v>
      </c>
    </row>
    <row r="10" spans="2:4" s="138" customFormat="1" ht="27" customHeight="1">
      <c r="B10" s="230" t="s">
        <v>145</v>
      </c>
      <c r="C10" s="142" t="s">
        <v>146</v>
      </c>
      <c r="D10" s="157" t="s">
        <v>147</v>
      </c>
    </row>
    <row r="11" spans="2:4" s="138" customFormat="1" ht="27" customHeight="1">
      <c r="B11" s="230"/>
      <c r="C11" s="142" t="s">
        <v>148</v>
      </c>
      <c r="D11" s="157" t="s">
        <v>149</v>
      </c>
    </row>
    <row r="12" spans="2:4" ht="51.75" customHeight="1">
      <c r="B12" s="229" t="s">
        <v>762</v>
      </c>
      <c r="C12" s="156" t="s">
        <v>522</v>
      </c>
      <c r="D12" s="159" t="s">
        <v>519</v>
      </c>
    </row>
    <row r="13" spans="2:4" ht="51.75" customHeight="1">
      <c r="B13" s="229"/>
      <c r="C13" s="156" t="s">
        <v>523</v>
      </c>
      <c r="D13" s="159" t="s">
        <v>521</v>
      </c>
    </row>
    <row r="14" spans="2:4" ht="55.5" customHeight="1">
      <c r="B14" s="229" t="s">
        <v>763</v>
      </c>
      <c r="C14" s="156" t="s">
        <v>524</v>
      </c>
      <c r="D14" s="160" t="s">
        <v>525</v>
      </c>
    </row>
    <row r="15" spans="2:4" ht="36.75" customHeight="1">
      <c r="B15" s="229"/>
      <c r="C15" s="156" t="s">
        <v>526</v>
      </c>
      <c r="D15" s="159" t="s">
        <v>527</v>
      </c>
    </row>
    <row r="16" spans="2:4" ht="36.75" customHeight="1">
      <c r="B16" s="229"/>
      <c r="C16" s="156" t="s">
        <v>528</v>
      </c>
      <c r="D16" s="159" t="s">
        <v>529</v>
      </c>
    </row>
    <row r="17" spans="2:4" ht="51.75" customHeight="1">
      <c r="B17" s="229" t="s">
        <v>761</v>
      </c>
      <c r="C17" s="156" t="s">
        <v>518</v>
      </c>
      <c r="D17" s="159" t="s">
        <v>519</v>
      </c>
    </row>
    <row r="18" spans="2:4" ht="51.75" customHeight="1">
      <c r="B18" s="229"/>
      <c r="C18" s="156" t="s">
        <v>520</v>
      </c>
      <c r="D18" s="159" t="s">
        <v>521</v>
      </c>
    </row>
    <row r="19" spans="2:4" s="138" customFormat="1" ht="14.25">
      <c r="B19" s="161" t="s">
        <v>150</v>
      </c>
      <c r="C19" s="141" t="s">
        <v>151</v>
      </c>
      <c r="D19" s="158" t="s">
        <v>152</v>
      </c>
    </row>
    <row r="20" spans="2:4" ht="34.5" customHeight="1">
      <c r="B20" s="229" t="s">
        <v>765</v>
      </c>
      <c r="C20" s="156" t="s">
        <v>534</v>
      </c>
      <c r="D20" s="159" t="s">
        <v>535</v>
      </c>
    </row>
    <row r="21" spans="2:4" ht="34.5" customHeight="1">
      <c r="B21" s="229"/>
      <c r="C21" s="156" t="s">
        <v>536</v>
      </c>
      <c r="D21" s="159" t="s">
        <v>537</v>
      </c>
    </row>
    <row r="22" spans="2:4" ht="34.5" customHeight="1">
      <c r="B22" s="229"/>
      <c r="C22" s="156" t="s">
        <v>538</v>
      </c>
      <c r="D22" s="159" t="s">
        <v>539</v>
      </c>
    </row>
    <row r="23" spans="2:4" ht="34.5" customHeight="1">
      <c r="B23" s="229"/>
      <c r="C23" s="156" t="s">
        <v>540</v>
      </c>
      <c r="D23" s="159" t="s">
        <v>541</v>
      </c>
    </row>
    <row r="24" spans="2:4" ht="34.5" customHeight="1">
      <c r="B24" s="229" t="s">
        <v>764</v>
      </c>
      <c r="C24" s="156" t="s">
        <v>542</v>
      </c>
      <c r="D24" s="159" t="s">
        <v>543</v>
      </c>
    </row>
    <row r="25" spans="2:4" ht="34.5" customHeight="1">
      <c r="B25" s="229"/>
      <c r="C25" s="156" t="s">
        <v>544</v>
      </c>
      <c r="D25" s="159" t="s">
        <v>545</v>
      </c>
    </row>
    <row r="26" spans="2:4" ht="34.5" customHeight="1">
      <c r="B26" s="229"/>
      <c r="C26" s="156" t="s">
        <v>546</v>
      </c>
      <c r="D26" s="159" t="s">
        <v>547</v>
      </c>
    </row>
    <row r="27" spans="2:4" ht="34.5" customHeight="1">
      <c r="B27" s="229"/>
      <c r="C27" s="156" t="s">
        <v>548</v>
      </c>
      <c r="D27" s="159" t="s">
        <v>549</v>
      </c>
    </row>
    <row r="28" spans="2:4" ht="39" customHeight="1">
      <c r="B28" s="229" t="s">
        <v>768</v>
      </c>
      <c r="C28" s="156" t="s">
        <v>558</v>
      </c>
      <c r="D28" s="159" t="s">
        <v>559</v>
      </c>
    </row>
    <row r="29" spans="2:4" ht="39" customHeight="1">
      <c r="B29" s="229"/>
      <c r="C29" s="156" t="s">
        <v>560</v>
      </c>
      <c r="D29" s="159" t="s">
        <v>561</v>
      </c>
    </row>
    <row r="30" spans="2:4" ht="39" customHeight="1">
      <c r="B30" s="229" t="s">
        <v>770</v>
      </c>
      <c r="C30" s="156" t="s">
        <v>565</v>
      </c>
      <c r="D30" s="159" t="s">
        <v>566</v>
      </c>
    </row>
    <row r="31" spans="2:4" ht="39" customHeight="1">
      <c r="B31" s="229"/>
      <c r="C31" s="156" t="s">
        <v>567</v>
      </c>
      <c r="D31" s="159" t="s">
        <v>561</v>
      </c>
    </row>
    <row r="32" spans="2:4" ht="28.5" customHeight="1">
      <c r="B32" s="229" t="s">
        <v>710</v>
      </c>
      <c r="C32" s="156" t="s">
        <v>711</v>
      </c>
      <c r="D32" s="159" t="s">
        <v>712</v>
      </c>
    </row>
    <row r="33" spans="2:4" ht="28.5" customHeight="1">
      <c r="B33" s="229"/>
      <c r="C33" s="156" t="s">
        <v>713</v>
      </c>
      <c r="D33" s="159" t="s">
        <v>714</v>
      </c>
    </row>
    <row r="34" spans="2:4" ht="44.25" customHeight="1">
      <c r="B34" s="229" t="s">
        <v>767</v>
      </c>
      <c r="C34" s="156" t="s">
        <v>550</v>
      </c>
      <c r="D34" s="159" t="s">
        <v>551</v>
      </c>
    </row>
    <row r="35" spans="2:4" ht="33.75" customHeight="1">
      <c r="B35" s="229"/>
      <c r="C35" s="156" t="s">
        <v>552</v>
      </c>
      <c r="D35" s="159" t="s">
        <v>553</v>
      </c>
    </row>
    <row r="36" spans="2:4" ht="36" customHeight="1">
      <c r="B36" s="229"/>
      <c r="C36" s="156" t="s">
        <v>554</v>
      </c>
      <c r="D36" s="159" t="s">
        <v>555</v>
      </c>
    </row>
    <row r="37" spans="2:4" ht="33.75" customHeight="1">
      <c r="B37" s="229"/>
      <c r="C37" s="156" t="s">
        <v>556</v>
      </c>
      <c r="D37" s="159" t="s">
        <v>557</v>
      </c>
    </row>
    <row r="38" spans="2:4" ht="28.5" customHeight="1">
      <c r="B38" s="229" t="s">
        <v>773</v>
      </c>
      <c r="C38" s="156" t="s">
        <v>707</v>
      </c>
      <c r="D38" s="159" t="s">
        <v>708</v>
      </c>
    </row>
    <row r="39" spans="2:4" ht="28.5" customHeight="1">
      <c r="B39" s="229"/>
      <c r="C39" s="156" t="s">
        <v>709</v>
      </c>
      <c r="D39" s="159" t="s">
        <v>561</v>
      </c>
    </row>
    <row r="40" spans="2:4" s="138" customFormat="1" ht="33.75" customHeight="1">
      <c r="B40" s="230" t="s">
        <v>755</v>
      </c>
      <c r="C40" s="142" t="s">
        <v>153</v>
      </c>
      <c r="D40" s="157" t="s">
        <v>154</v>
      </c>
    </row>
    <row r="41" spans="2:4" s="138" customFormat="1" ht="33.75" customHeight="1">
      <c r="B41" s="230"/>
      <c r="C41" s="142" t="s">
        <v>155</v>
      </c>
      <c r="D41" s="157" t="s">
        <v>156</v>
      </c>
    </row>
    <row r="42" spans="2:4" ht="39" customHeight="1">
      <c r="B42" s="229" t="s">
        <v>771</v>
      </c>
      <c r="C42" s="156" t="s">
        <v>568</v>
      </c>
      <c r="D42" s="159" t="s">
        <v>569</v>
      </c>
    </row>
    <row r="43" spans="2:4" ht="39" customHeight="1">
      <c r="B43" s="229"/>
      <c r="C43" s="156" t="s">
        <v>570</v>
      </c>
      <c r="D43" s="159" t="s">
        <v>571</v>
      </c>
    </row>
    <row r="44" spans="2:4" ht="39.75" customHeight="1">
      <c r="B44" s="229" t="s">
        <v>772</v>
      </c>
      <c r="C44" s="156" t="s">
        <v>572</v>
      </c>
      <c r="D44" s="159" t="s">
        <v>573</v>
      </c>
    </row>
    <row r="45" spans="2:4" ht="25.5">
      <c r="B45" s="229"/>
      <c r="C45" s="156" t="s">
        <v>574</v>
      </c>
      <c r="D45" s="159" t="s">
        <v>678</v>
      </c>
    </row>
    <row r="46" spans="2:4" ht="38.25" customHeight="1">
      <c r="B46" s="229"/>
      <c r="C46" s="156" t="s">
        <v>679</v>
      </c>
      <c r="D46" s="159" t="s">
        <v>680</v>
      </c>
    </row>
    <row r="47" spans="2:4" ht="38.25" customHeight="1">
      <c r="B47" s="229"/>
      <c r="C47" s="156" t="s">
        <v>681</v>
      </c>
      <c r="D47" s="159" t="s">
        <v>682</v>
      </c>
    </row>
    <row r="48" spans="2:4" ht="38.25" customHeight="1">
      <c r="B48" s="229"/>
      <c r="C48" s="156" t="s">
        <v>683</v>
      </c>
      <c r="D48" s="159" t="s">
        <v>684</v>
      </c>
    </row>
    <row r="49" spans="2:4" ht="38.25" customHeight="1">
      <c r="B49" s="229"/>
      <c r="C49" s="156" t="s">
        <v>685</v>
      </c>
      <c r="D49" s="159" t="s">
        <v>686</v>
      </c>
    </row>
    <row r="50" spans="2:4" ht="80.25" customHeight="1">
      <c r="B50" s="229"/>
      <c r="C50" s="156" t="s">
        <v>687</v>
      </c>
      <c r="D50" s="159" t="s">
        <v>688</v>
      </c>
    </row>
    <row r="51" spans="2:4" ht="36.75" customHeight="1">
      <c r="B51" s="229"/>
      <c r="C51" s="156" t="s">
        <v>689</v>
      </c>
      <c r="D51" s="159" t="s">
        <v>690</v>
      </c>
    </row>
    <row r="52" spans="2:4" ht="36.75" customHeight="1">
      <c r="B52" s="229"/>
      <c r="C52" s="156" t="s">
        <v>691</v>
      </c>
      <c r="D52" s="159" t="s">
        <v>692</v>
      </c>
    </row>
    <row r="53" spans="2:4" ht="36.75" customHeight="1">
      <c r="B53" s="229"/>
      <c r="C53" s="156" t="s">
        <v>693</v>
      </c>
      <c r="D53" s="159" t="s">
        <v>694</v>
      </c>
    </row>
    <row r="54" spans="2:4" ht="36.75" customHeight="1">
      <c r="B54" s="229"/>
      <c r="C54" s="156" t="s">
        <v>695</v>
      </c>
      <c r="D54" s="159" t="s">
        <v>696</v>
      </c>
    </row>
    <row r="55" spans="2:4" ht="36.75" customHeight="1">
      <c r="B55" s="229"/>
      <c r="C55" s="156" t="s">
        <v>697</v>
      </c>
      <c r="D55" s="159" t="s">
        <v>698</v>
      </c>
    </row>
    <row r="56" spans="2:4" ht="36.75" customHeight="1">
      <c r="B56" s="229"/>
      <c r="C56" s="156" t="s">
        <v>699</v>
      </c>
      <c r="D56" s="159" t="s">
        <v>700</v>
      </c>
    </row>
    <row r="57" spans="2:4" ht="36.75" customHeight="1">
      <c r="B57" s="229"/>
      <c r="C57" s="156" t="s">
        <v>701</v>
      </c>
      <c r="D57" s="159" t="s">
        <v>702</v>
      </c>
    </row>
    <row r="58" spans="2:4" ht="36.75" customHeight="1">
      <c r="B58" s="229"/>
      <c r="C58" s="156" t="s">
        <v>705</v>
      </c>
      <c r="D58" s="159" t="s">
        <v>706</v>
      </c>
    </row>
    <row r="59" spans="2:4" ht="74.25" customHeight="1">
      <c r="B59" s="229"/>
      <c r="C59" s="156" t="s">
        <v>703</v>
      </c>
      <c r="D59" s="159" t="s">
        <v>704</v>
      </c>
    </row>
    <row r="60" spans="2:4" ht="39" customHeight="1">
      <c r="B60" s="229" t="s">
        <v>769</v>
      </c>
      <c r="C60" s="156" t="s">
        <v>562</v>
      </c>
      <c r="D60" s="159" t="s">
        <v>563</v>
      </c>
    </row>
    <row r="61" spans="2:4" ht="39" customHeight="1">
      <c r="B61" s="229"/>
      <c r="C61" s="156" t="s">
        <v>564</v>
      </c>
      <c r="D61" s="159" t="s">
        <v>561</v>
      </c>
    </row>
    <row r="62" spans="2:4" s="138" customFormat="1" ht="14.25">
      <c r="B62" s="161" t="s">
        <v>363</v>
      </c>
      <c r="C62" s="141" t="s">
        <v>364</v>
      </c>
      <c r="D62" s="158" t="s">
        <v>152</v>
      </c>
    </row>
    <row r="63" spans="2:4" s="138" customFormat="1" ht="14.25">
      <c r="B63" s="161" t="s">
        <v>365</v>
      </c>
      <c r="C63" s="141" t="s">
        <v>366</v>
      </c>
      <c r="D63" s="158" t="s">
        <v>152</v>
      </c>
    </row>
    <row r="64" spans="2:4" ht="28.5" customHeight="1">
      <c r="B64" s="229" t="s">
        <v>774</v>
      </c>
      <c r="C64" s="156" t="s">
        <v>715</v>
      </c>
      <c r="D64" s="159" t="s">
        <v>716</v>
      </c>
    </row>
    <row r="65" spans="2:4" ht="28.5" customHeight="1">
      <c r="B65" s="229"/>
      <c r="C65" s="156" t="s">
        <v>717</v>
      </c>
      <c r="D65" s="159" t="s">
        <v>561</v>
      </c>
    </row>
    <row r="66" spans="2:4" ht="51">
      <c r="B66" s="229" t="s">
        <v>775</v>
      </c>
      <c r="C66" s="156" t="s">
        <v>718</v>
      </c>
      <c r="D66" s="159" t="s">
        <v>719</v>
      </c>
    </row>
    <row r="67" spans="2:4" ht="42" customHeight="1">
      <c r="B67" s="229"/>
      <c r="C67" s="156" t="s">
        <v>720</v>
      </c>
      <c r="D67" s="159" t="s">
        <v>721</v>
      </c>
    </row>
    <row r="68" spans="2:4" ht="42" customHeight="1">
      <c r="B68" s="229"/>
      <c r="C68" s="156" t="s">
        <v>722</v>
      </c>
      <c r="D68" s="159" t="s">
        <v>723</v>
      </c>
    </row>
    <row r="69" spans="2:4" ht="27" customHeight="1">
      <c r="B69" s="229" t="s">
        <v>776</v>
      </c>
      <c r="C69" s="156" t="s">
        <v>724</v>
      </c>
      <c r="D69" s="159" t="s">
        <v>725</v>
      </c>
    </row>
    <row r="70" spans="2:4" ht="27" customHeight="1">
      <c r="B70" s="229"/>
      <c r="C70" s="156" t="s">
        <v>726</v>
      </c>
      <c r="D70" s="159" t="s">
        <v>561</v>
      </c>
    </row>
    <row r="71" spans="2:4" ht="27" customHeight="1">
      <c r="B71" s="229" t="s">
        <v>777</v>
      </c>
      <c r="C71" s="156" t="s">
        <v>727</v>
      </c>
      <c r="D71" s="159" t="s">
        <v>728</v>
      </c>
    </row>
    <row r="72" spans="2:4" ht="27" customHeight="1">
      <c r="B72" s="229"/>
      <c r="C72" s="156" t="s">
        <v>729</v>
      </c>
      <c r="D72" s="159" t="s">
        <v>561</v>
      </c>
    </row>
    <row r="73" spans="2:4" ht="27" customHeight="1">
      <c r="B73" s="229" t="s">
        <v>778</v>
      </c>
      <c r="C73" s="156" t="s">
        <v>730</v>
      </c>
      <c r="D73" s="159" t="s">
        <v>731</v>
      </c>
    </row>
    <row r="74" spans="2:4" ht="27" customHeight="1">
      <c r="B74" s="229"/>
      <c r="C74" s="156" t="s">
        <v>732</v>
      </c>
      <c r="D74" s="159" t="s">
        <v>733</v>
      </c>
    </row>
    <row r="75" spans="2:4" ht="27" customHeight="1">
      <c r="B75" s="229"/>
      <c r="C75" s="156" t="s">
        <v>734</v>
      </c>
      <c r="D75" s="159" t="s">
        <v>735</v>
      </c>
    </row>
    <row r="76" spans="2:4" ht="27" customHeight="1">
      <c r="B76" s="229" t="s">
        <v>779</v>
      </c>
      <c r="C76" s="156" t="s">
        <v>736</v>
      </c>
      <c r="D76" s="159" t="s">
        <v>737</v>
      </c>
    </row>
    <row r="77" spans="2:4" ht="27" customHeight="1">
      <c r="B77" s="229"/>
      <c r="C77" s="156" t="s">
        <v>738</v>
      </c>
      <c r="D77" s="159" t="s">
        <v>561</v>
      </c>
    </row>
    <row r="78" spans="2:4" ht="34.5" customHeight="1">
      <c r="B78" s="229" t="s">
        <v>780</v>
      </c>
      <c r="C78" s="156" t="s">
        <v>739</v>
      </c>
      <c r="D78" s="159" t="s">
        <v>740</v>
      </c>
    </row>
    <row r="79" spans="2:4" ht="34.5" customHeight="1">
      <c r="B79" s="229"/>
      <c r="C79" s="156" t="s">
        <v>741</v>
      </c>
      <c r="D79" s="159" t="s">
        <v>742</v>
      </c>
    </row>
    <row r="80" spans="2:4" ht="34.5" customHeight="1">
      <c r="B80" s="229"/>
      <c r="C80" s="156" t="s">
        <v>743</v>
      </c>
      <c r="D80" s="159" t="s">
        <v>744</v>
      </c>
    </row>
    <row r="81" spans="2:4" ht="51.75" customHeight="1">
      <c r="B81" s="229" t="s">
        <v>781</v>
      </c>
      <c r="C81" s="156" t="s">
        <v>745</v>
      </c>
      <c r="D81" s="159" t="s">
        <v>746</v>
      </c>
    </row>
    <row r="82" spans="2:4" ht="40.5" customHeight="1">
      <c r="B82" s="229"/>
      <c r="C82" s="156" t="s">
        <v>747</v>
      </c>
      <c r="D82" s="159" t="s">
        <v>748</v>
      </c>
    </row>
    <row r="83" spans="2:4" ht="40.5" customHeight="1">
      <c r="B83" s="229"/>
      <c r="C83" s="156" t="s">
        <v>749</v>
      </c>
      <c r="D83" s="159" t="s">
        <v>750</v>
      </c>
    </row>
    <row r="84" spans="2:4" ht="24.75" customHeight="1">
      <c r="B84" s="229" t="s">
        <v>782</v>
      </c>
      <c r="C84" s="156" t="s">
        <v>751</v>
      </c>
      <c r="D84" s="159" t="s">
        <v>752</v>
      </c>
    </row>
    <row r="85" spans="2:4" ht="24.75" customHeight="1">
      <c r="B85" s="229"/>
      <c r="C85" s="156" t="s">
        <v>753</v>
      </c>
      <c r="D85" s="159" t="s">
        <v>754</v>
      </c>
    </row>
    <row r="86" spans="2:4" s="138" customFormat="1" ht="25.5" customHeight="1">
      <c r="B86" s="229" t="s">
        <v>430</v>
      </c>
      <c r="C86" s="156" t="s">
        <v>367</v>
      </c>
      <c r="D86" s="159" t="s">
        <v>368</v>
      </c>
    </row>
    <row r="87" spans="2:4" ht="43.5" customHeight="1">
      <c r="B87" s="229"/>
      <c r="C87" s="156" t="s">
        <v>369</v>
      </c>
      <c r="D87" s="159" t="s">
        <v>157</v>
      </c>
    </row>
    <row r="88" spans="2:4" ht="43.5" customHeight="1">
      <c r="B88" s="229"/>
      <c r="C88" s="156" t="s">
        <v>158</v>
      </c>
      <c r="D88" s="159" t="s">
        <v>159</v>
      </c>
    </row>
    <row r="89" spans="2:4" ht="43.5" customHeight="1">
      <c r="B89" s="229"/>
      <c r="C89" s="156" t="s">
        <v>160</v>
      </c>
      <c r="D89" s="159" t="s">
        <v>161</v>
      </c>
    </row>
    <row r="90" spans="2:4" ht="43.5" customHeight="1">
      <c r="B90" s="229"/>
      <c r="C90" s="156" t="s">
        <v>162</v>
      </c>
      <c r="D90" s="159" t="s">
        <v>163</v>
      </c>
    </row>
    <row r="91" spans="2:4" s="138" customFormat="1" ht="43.5" customHeight="1">
      <c r="B91" s="229"/>
      <c r="C91" s="156" t="s">
        <v>164</v>
      </c>
      <c r="D91" s="159" t="s">
        <v>389</v>
      </c>
    </row>
    <row r="92" spans="2:4" ht="51">
      <c r="B92" s="229"/>
      <c r="C92" s="156" t="s">
        <v>165</v>
      </c>
      <c r="D92" s="159" t="s">
        <v>166</v>
      </c>
    </row>
    <row r="93" spans="2:4" ht="36" customHeight="1">
      <c r="B93" s="229"/>
      <c r="C93" s="156" t="s">
        <v>167</v>
      </c>
      <c r="D93" s="159" t="s">
        <v>390</v>
      </c>
    </row>
    <row r="94" spans="2:4" ht="36" customHeight="1">
      <c r="B94" s="229"/>
      <c r="C94" s="156" t="s">
        <v>391</v>
      </c>
      <c r="D94" s="159" t="s">
        <v>392</v>
      </c>
    </row>
    <row r="95" spans="2:4" ht="36" customHeight="1">
      <c r="B95" s="229"/>
      <c r="C95" s="156" t="s">
        <v>393</v>
      </c>
      <c r="D95" s="159" t="s">
        <v>394</v>
      </c>
    </row>
    <row r="96" spans="2:4" ht="36" customHeight="1">
      <c r="B96" s="229"/>
      <c r="C96" s="156" t="s">
        <v>395</v>
      </c>
      <c r="D96" s="159" t="s">
        <v>396</v>
      </c>
    </row>
    <row r="97" spans="2:4" ht="46.5" customHeight="1">
      <c r="B97" s="229"/>
      <c r="C97" s="156" t="s">
        <v>397</v>
      </c>
      <c r="D97" s="159" t="s">
        <v>398</v>
      </c>
    </row>
    <row r="98" spans="2:4" ht="34.5" customHeight="1">
      <c r="B98" s="229"/>
      <c r="C98" s="156" t="s">
        <v>168</v>
      </c>
      <c r="D98" s="159" t="s">
        <v>169</v>
      </c>
    </row>
    <row r="99" spans="2:4" ht="39" customHeight="1">
      <c r="B99" s="229" t="s">
        <v>756</v>
      </c>
      <c r="C99" s="156" t="s">
        <v>170</v>
      </c>
      <c r="D99" s="159" t="s">
        <v>171</v>
      </c>
    </row>
    <row r="100" spans="2:4" ht="49.5" customHeight="1">
      <c r="B100" s="229"/>
      <c r="C100" s="156" t="s">
        <v>172</v>
      </c>
      <c r="D100" s="159" t="s">
        <v>173</v>
      </c>
    </row>
    <row r="101" spans="2:4" ht="36.75" customHeight="1">
      <c r="B101" s="229"/>
      <c r="C101" s="156" t="s">
        <v>174</v>
      </c>
      <c r="D101" s="159" t="s">
        <v>575</v>
      </c>
    </row>
    <row r="102" spans="2:4" ht="36.75" customHeight="1">
      <c r="B102" s="229"/>
      <c r="C102" s="156" t="s">
        <v>175</v>
      </c>
      <c r="D102" s="159" t="s">
        <v>176</v>
      </c>
    </row>
    <row r="103" spans="2:4" ht="36.75" customHeight="1">
      <c r="B103" s="229"/>
      <c r="C103" s="156" t="s">
        <v>177</v>
      </c>
      <c r="D103" s="159" t="s">
        <v>178</v>
      </c>
    </row>
    <row r="104" spans="2:4" ht="36.75" customHeight="1">
      <c r="B104" s="229"/>
      <c r="C104" s="156" t="s">
        <v>179</v>
      </c>
      <c r="D104" s="159" t="s">
        <v>180</v>
      </c>
    </row>
    <row r="105" spans="2:4" ht="36.75" customHeight="1">
      <c r="B105" s="229"/>
      <c r="C105" s="156" t="s">
        <v>399</v>
      </c>
      <c r="D105" s="159" t="s">
        <v>400</v>
      </c>
    </row>
    <row r="106" spans="2:4" ht="36.75" customHeight="1">
      <c r="B106" s="229"/>
      <c r="C106" s="156" t="s">
        <v>181</v>
      </c>
      <c r="D106" s="159" t="s">
        <v>182</v>
      </c>
    </row>
    <row r="107" spans="2:4" ht="24" customHeight="1">
      <c r="B107" s="229" t="s">
        <v>758</v>
      </c>
      <c r="C107" s="156" t="s">
        <v>498</v>
      </c>
      <c r="D107" s="159" t="s">
        <v>499</v>
      </c>
    </row>
    <row r="108" spans="2:4" ht="24" customHeight="1">
      <c r="B108" s="229"/>
      <c r="C108" s="156" t="s">
        <v>496</v>
      </c>
      <c r="D108" s="159" t="s">
        <v>497</v>
      </c>
    </row>
    <row r="109" spans="2:4" ht="35.25" customHeight="1">
      <c r="B109" s="229"/>
      <c r="C109" s="156" t="s">
        <v>500</v>
      </c>
      <c r="D109" s="159" t="s">
        <v>501</v>
      </c>
    </row>
    <row r="110" spans="2:4" ht="35.25" customHeight="1">
      <c r="B110" s="229"/>
      <c r="C110" s="156" t="s">
        <v>502</v>
      </c>
      <c r="D110" s="159" t="s">
        <v>503</v>
      </c>
    </row>
    <row r="111" spans="2:4" ht="52.5" customHeight="1">
      <c r="B111" s="229"/>
      <c r="C111" s="156" t="s">
        <v>504</v>
      </c>
      <c r="D111" s="159" t="s">
        <v>505</v>
      </c>
    </row>
    <row r="112" spans="2:4" ht="136.5" customHeight="1">
      <c r="B112" s="229"/>
      <c r="C112" s="156" t="s">
        <v>476</v>
      </c>
      <c r="D112" s="159" t="s">
        <v>477</v>
      </c>
    </row>
    <row r="113" spans="2:4" ht="165" customHeight="1">
      <c r="B113" s="229"/>
      <c r="C113" s="156" t="s">
        <v>478</v>
      </c>
      <c r="D113" s="159" t="s">
        <v>479</v>
      </c>
    </row>
    <row r="114" spans="2:4" ht="129.75" customHeight="1">
      <c r="B114" s="229"/>
      <c r="C114" s="156" t="s">
        <v>480</v>
      </c>
      <c r="D114" s="159" t="s">
        <v>481</v>
      </c>
    </row>
    <row r="115" spans="2:4" ht="32.25" customHeight="1">
      <c r="B115" s="229"/>
      <c r="C115" s="156" t="s">
        <v>482</v>
      </c>
      <c r="D115" s="159" t="s">
        <v>483</v>
      </c>
    </row>
    <row r="116" spans="2:4" ht="33.75" customHeight="1">
      <c r="B116" s="229"/>
      <c r="C116" s="156" t="s">
        <v>484</v>
      </c>
      <c r="D116" s="159" t="s">
        <v>485</v>
      </c>
    </row>
    <row r="117" spans="2:4" ht="33.75" customHeight="1">
      <c r="B117" s="229"/>
      <c r="C117" s="156" t="s">
        <v>486</v>
      </c>
      <c r="D117" s="159" t="s">
        <v>487</v>
      </c>
    </row>
    <row r="118" spans="2:4" ht="35.25" customHeight="1">
      <c r="B118" s="229"/>
      <c r="C118" s="156" t="s">
        <v>488</v>
      </c>
      <c r="D118" s="159" t="s">
        <v>489</v>
      </c>
    </row>
    <row r="119" spans="2:4" ht="19.5" customHeight="1">
      <c r="B119" s="229"/>
      <c r="C119" s="156" t="s">
        <v>490</v>
      </c>
      <c r="D119" s="159" t="s">
        <v>491</v>
      </c>
    </row>
    <row r="120" spans="2:4" ht="19.5" customHeight="1">
      <c r="B120" s="229"/>
      <c r="C120" s="156" t="s">
        <v>492</v>
      </c>
      <c r="D120" s="159" t="s">
        <v>493</v>
      </c>
    </row>
    <row r="121" spans="2:4" ht="52.5" customHeight="1">
      <c r="B121" s="229"/>
      <c r="C121" s="156" t="s">
        <v>494</v>
      </c>
      <c r="D121" s="159" t="s">
        <v>495</v>
      </c>
    </row>
    <row r="122" spans="2:4" ht="44.25" customHeight="1">
      <c r="B122" s="229"/>
      <c r="C122" s="156" t="s">
        <v>506</v>
      </c>
      <c r="D122" s="159" t="s">
        <v>507</v>
      </c>
    </row>
    <row r="123" spans="2:4" ht="34.5" customHeight="1">
      <c r="B123" s="229" t="s">
        <v>759</v>
      </c>
      <c r="C123" s="156" t="s">
        <v>508</v>
      </c>
      <c r="D123" s="159" t="s">
        <v>509</v>
      </c>
    </row>
    <row r="124" spans="2:4" ht="30" customHeight="1">
      <c r="B124" s="229"/>
      <c r="C124" s="156" t="s">
        <v>510</v>
      </c>
      <c r="D124" s="159" t="s">
        <v>511</v>
      </c>
    </row>
    <row r="125" spans="2:4" ht="33.75" customHeight="1">
      <c r="B125" s="229"/>
      <c r="C125" s="156" t="s">
        <v>512</v>
      </c>
      <c r="D125" s="159" t="s">
        <v>513</v>
      </c>
    </row>
    <row r="126" spans="2:4" ht="23.25" customHeight="1">
      <c r="B126" s="229" t="s">
        <v>757</v>
      </c>
      <c r="C126" s="156" t="s">
        <v>466</v>
      </c>
      <c r="D126" s="159" t="s">
        <v>467</v>
      </c>
    </row>
    <row r="127" spans="2:4" ht="23.25" customHeight="1">
      <c r="B127" s="229"/>
      <c r="C127" s="156" t="s">
        <v>183</v>
      </c>
      <c r="D127" s="159" t="s">
        <v>431</v>
      </c>
    </row>
    <row r="128" spans="2:4" ht="32.25" customHeight="1">
      <c r="B128" s="229"/>
      <c r="C128" s="156" t="s">
        <v>432</v>
      </c>
      <c r="D128" s="159" t="s">
        <v>433</v>
      </c>
    </row>
    <row r="129" spans="2:4" ht="24.75" customHeight="1">
      <c r="B129" s="229"/>
      <c r="C129" s="156" t="s">
        <v>434</v>
      </c>
      <c r="D129" s="159" t="s">
        <v>435</v>
      </c>
    </row>
    <row r="130" spans="2:4" ht="29.25" customHeight="1">
      <c r="B130" s="229"/>
      <c r="C130" s="156" t="s">
        <v>436</v>
      </c>
      <c r="D130" s="159" t="s">
        <v>437</v>
      </c>
    </row>
    <row r="131" spans="2:4" ht="47.25" customHeight="1">
      <c r="B131" s="229"/>
      <c r="C131" s="156" t="s">
        <v>438</v>
      </c>
      <c r="D131" s="159" t="s">
        <v>439</v>
      </c>
    </row>
    <row r="132" spans="2:4" ht="33.75" customHeight="1">
      <c r="B132" s="229"/>
      <c r="C132" s="156" t="s">
        <v>440</v>
      </c>
      <c r="D132" s="159" t="s">
        <v>441</v>
      </c>
    </row>
    <row r="133" spans="2:4" ht="29.25" customHeight="1">
      <c r="B133" s="229"/>
      <c r="C133" s="156" t="s">
        <v>442</v>
      </c>
      <c r="D133" s="159" t="s">
        <v>443</v>
      </c>
    </row>
    <row r="134" spans="2:4" ht="29.25" customHeight="1">
      <c r="B134" s="229"/>
      <c r="C134" s="156" t="s">
        <v>444</v>
      </c>
      <c r="D134" s="159" t="s">
        <v>445</v>
      </c>
    </row>
    <row r="135" spans="2:4" ht="33.75" customHeight="1">
      <c r="B135" s="229"/>
      <c r="C135" s="156" t="s">
        <v>446</v>
      </c>
      <c r="D135" s="159" t="s">
        <v>447</v>
      </c>
    </row>
    <row r="136" spans="2:4" ht="42" customHeight="1">
      <c r="B136" s="229"/>
      <c r="C136" s="156" t="s">
        <v>448</v>
      </c>
      <c r="D136" s="159" t="s">
        <v>449</v>
      </c>
    </row>
    <row r="137" spans="2:4" ht="32.25" customHeight="1">
      <c r="B137" s="229"/>
      <c r="C137" s="156" t="s">
        <v>450</v>
      </c>
      <c r="D137" s="159" t="s">
        <v>451</v>
      </c>
    </row>
    <row r="138" spans="2:4" ht="32.25" customHeight="1">
      <c r="B138" s="229"/>
      <c r="C138" s="156" t="s">
        <v>452</v>
      </c>
      <c r="D138" s="159" t="s">
        <v>453</v>
      </c>
    </row>
    <row r="139" spans="2:4" ht="48" customHeight="1">
      <c r="B139" s="229"/>
      <c r="C139" s="156" t="s">
        <v>454</v>
      </c>
      <c r="D139" s="159" t="s">
        <v>455</v>
      </c>
    </row>
    <row r="140" spans="2:4" ht="33" customHeight="1">
      <c r="B140" s="229"/>
      <c r="C140" s="156" t="s">
        <v>456</v>
      </c>
      <c r="D140" s="159" t="s">
        <v>457</v>
      </c>
    </row>
    <row r="141" spans="2:4" ht="33" customHeight="1">
      <c r="B141" s="229"/>
      <c r="C141" s="156" t="s">
        <v>458</v>
      </c>
      <c r="D141" s="159" t="s">
        <v>459</v>
      </c>
    </row>
    <row r="142" spans="2:4" ht="33" customHeight="1">
      <c r="B142" s="229"/>
      <c r="C142" s="156" t="s">
        <v>468</v>
      </c>
      <c r="D142" s="159" t="s">
        <v>469</v>
      </c>
    </row>
    <row r="143" spans="2:4" ht="33" customHeight="1">
      <c r="B143" s="229"/>
      <c r="C143" s="156" t="s">
        <v>460</v>
      </c>
      <c r="D143" s="159" t="s">
        <v>461</v>
      </c>
    </row>
    <row r="144" spans="2:4" ht="60.75" customHeight="1">
      <c r="B144" s="229"/>
      <c r="C144" s="156" t="s">
        <v>462</v>
      </c>
      <c r="D144" s="159" t="s">
        <v>463</v>
      </c>
    </row>
    <row r="145" spans="2:4" ht="50.25" customHeight="1">
      <c r="B145" s="229"/>
      <c r="C145" s="156" t="s">
        <v>464</v>
      </c>
      <c r="D145" s="159" t="s">
        <v>465</v>
      </c>
    </row>
    <row r="146" spans="2:4" ht="36" customHeight="1">
      <c r="B146" s="229"/>
      <c r="C146" s="156" t="s">
        <v>470</v>
      </c>
      <c r="D146" s="159" t="s">
        <v>471</v>
      </c>
    </row>
    <row r="147" spans="2:4" ht="36" customHeight="1">
      <c r="B147" s="229"/>
      <c r="C147" s="156" t="s">
        <v>472</v>
      </c>
      <c r="D147" s="159" t="s">
        <v>473</v>
      </c>
    </row>
    <row r="148" spans="2:4" ht="36" customHeight="1">
      <c r="B148" s="229"/>
      <c r="C148" s="156" t="s">
        <v>48</v>
      </c>
      <c r="D148" s="159" t="s">
        <v>49</v>
      </c>
    </row>
    <row r="149" spans="2:4" ht="37.5" customHeight="1">
      <c r="B149" s="229"/>
      <c r="C149" s="156" t="s">
        <v>62</v>
      </c>
      <c r="D149" s="159" t="s">
        <v>590</v>
      </c>
    </row>
    <row r="150" spans="2:4" ht="48" customHeight="1">
      <c r="B150" s="229"/>
      <c r="C150" s="156" t="s">
        <v>78</v>
      </c>
      <c r="D150" s="159" t="s">
        <v>79</v>
      </c>
    </row>
    <row r="151" spans="2:4" ht="37.5" customHeight="1">
      <c r="B151" s="229"/>
      <c r="C151" s="156" t="s">
        <v>80</v>
      </c>
      <c r="D151" s="159" t="s">
        <v>81</v>
      </c>
    </row>
    <row r="152" spans="2:4" ht="37.5" customHeight="1">
      <c r="B152" s="229"/>
      <c r="C152" s="156" t="s">
        <v>82</v>
      </c>
      <c r="D152" s="159" t="s">
        <v>83</v>
      </c>
    </row>
    <row r="153" spans="2:4" ht="37.5" customHeight="1">
      <c r="B153" s="229"/>
      <c r="C153" s="156" t="s">
        <v>84</v>
      </c>
      <c r="D153" s="159" t="s">
        <v>85</v>
      </c>
    </row>
    <row r="154" spans="2:4" ht="37.5" customHeight="1">
      <c r="B154" s="229"/>
      <c r="C154" s="156" t="s">
        <v>50</v>
      </c>
      <c r="D154" s="159" t="s">
        <v>51</v>
      </c>
    </row>
    <row r="155" spans="2:4" ht="47.25" customHeight="1">
      <c r="B155" s="229"/>
      <c r="C155" s="156" t="s">
        <v>52</v>
      </c>
      <c r="D155" s="159" t="s">
        <v>591</v>
      </c>
    </row>
    <row r="156" spans="2:4" ht="48.75" customHeight="1">
      <c r="B156" s="229"/>
      <c r="C156" s="156" t="s">
        <v>54</v>
      </c>
      <c r="D156" s="159" t="s">
        <v>55</v>
      </c>
    </row>
    <row r="157" spans="2:4" ht="47.25" customHeight="1">
      <c r="B157" s="229"/>
      <c r="C157" s="156" t="s">
        <v>56</v>
      </c>
      <c r="D157" s="159" t="s">
        <v>57</v>
      </c>
    </row>
    <row r="158" spans="2:4" ht="32.25" customHeight="1">
      <c r="B158" s="229"/>
      <c r="C158" s="156" t="s">
        <v>58</v>
      </c>
      <c r="D158" s="159" t="s">
        <v>592</v>
      </c>
    </row>
    <row r="159" spans="2:4" ht="32.25" customHeight="1">
      <c r="B159" s="229"/>
      <c r="C159" s="156" t="s">
        <v>59</v>
      </c>
      <c r="D159" s="159" t="s">
        <v>593</v>
      </c>
    </row>
    <row r="160" spans="2:4" ht="32.25" customHeight="1">
      <c r="B160" s="229"/>
      <c r="C160" s="156" t="s">
        <v>60</v>
      </c>
      <c r="D160" s="159" t="s">
        <v>61</v>
      </c>
    </row>
    <row r="161" spans="2:4" ht="32.25" customHeight="1">
      <c r="B161" s="229"/>
      <c r="C161" s="156" t="s">
        <v>63</v>
      </c>
      <c r="D161" s="159" t="s">
        <v>64</v>
      </c>
    </row>
    <row r="162" spans="2:4" ht="53.25" customHeight="1">
      <c r="B162" s="229"/>
      <c r="C162" s="156" t="s">
        <v>65</v>
      </c>
      <c r="D162" s="159" t="s">
        <v>66</v>
      </c>
    </row>
    <row r="163" spans="2:4" ht="33.75" customHeight="1">
      <c r="B163" s="229"/>
      <c r="C163" s="156" t="s">
        <v>67</v>
      </c>
      <c r="D163" s="159" t="s">
        <v>68</v>
      </c>
    </row>
    <row r="164" spans="2:4" ht="53.25" customHeight="1">
      <c r="B164" s="229"/>
      <c r="C164" s="156" t="s">
        <v>69</v>
      </c>
      <c r="D164" s="159" t="s">
        <v>70</v>
      </c>
    </row>
    <row r="165" spans="2:4" ht="33.75" customHeight="1">
      <c r="B165" s="229"/>
      <c r="C165" s="156" t="s">
        <v>71</v>
      </c>
      <c r="D165" s="159" t="s">
        <v>72</v>
      </c>
    </row>
    <row r="166" spans="2:4" ht="33.75" customHeight="1">
      <c r="B166" s="229"/>
      <c r="C166" s="156" t="s">
        <v>73</v>
      </c>
      <c r="D166" s="159" t="s">
        <v>74</v>
      </c>
    </row>
    <row r="167" spans="2:4" ht="33.75" customHeight="1">
      <c r="B167" s="229"/>
      <c r="C167" s="156" t="s">
        <v>75</v>
      </c>
      <c r="D167" s="159" t="s">
        <v>76</v>
      </c>
    </row>
    <row r="168" spans="2:4" ht="33.75" customHeight="1">
      <c r="B168" s="229"/>
      <c r="C168" s="156" t="s">
        <v>77</v>
      </c>
      <c r="D168" s="159" t="s">
        <v>594</v>
      </c>
    </row>
    <row r="169" spans="2:4" ht="33.75" customHeight="1">
      <c r="B169" s="229"/>
      <c r="C169" s="156" t="s">
        <v>595</v>
      </c>
      <c r="D169" s="159" t="s">
        <v>596</v>
      </c>
    </row>
    <row r="170" spans="2:4" ht="33.75" customHeight="1">
      <c r="B170" s="229"/>
      <c r="C170" s="156" t="s">
        <v>597</v>
      </c>
      <c r="D170" s="159" t="s">
        <v>598</v>
      </c>
    </row>
    <row r="171" spans="2:4" ht="57.75" customHeight="1">
      <c r="B171" s="229"/>
      <c r="C171" s="156" t="s">
        <v>599</v>
      </c>
      <c r="D171" s="159" t="s">
        <v>600</v>
      </c>
    </row>
    <row r="172" spans="2:4" ht="53.25" customHeight="1">
      <c r="B172" s="229"/>
      <c r="C172" s="156" t="s">
        <v>601</v>
      </c>
      <c r="D172" s="159" t="s">
        <v>602</v>
      </c>
    </row>
    <row r="173" spans="2:4" ht="76.5">
      <c r="B173" s="229"/>
      <c r="C173" s="156" t="s">
        <v>603</v>
      </c>
      <c r="D173" s="159" t="s">
        <v>53</v>
      </c>
    </row>
    <row r="174" spans="2:4" ht="54.75" customHeight="1">
      <c r="B174" s="229"/>
      <c r="C174" s="156" t="s">
        <v>604</v>
      </c>
      <c r="D174" s="159" t="s">
        <v>605</v>
      </c>
    </row>
    <row r="175" spans="2:4" ht="33.75" customHeight="1">
      <c r="B175" s="229"/>
      <c r="C175" s="156" t="s">
        <v>86</v>
      </c>
      <c r="D175" s="159" t="s">
        <v>87</v>
      </c>
    </row>
    <row r="176" spans="2:4" ht="33.75" customHeight="1">
      <c r="B176" s="229"/>
      <c r="C176" s="156" t="s">
        <v>88</v>
      </c>
      <c r="D176" s="159" t="s">
        <v>89</v>
      </c>
    </row>
    <row r="177" spans="2:4" ht="23.25" customHeight="1">
      <c r="B177" s="229"/>
      <c r="C177" s="156" t="s">
        <v>576</v>
      </c>
      <c r="D177" s="159" t="s">
        <v>577</v>
      </c>
    </row>
    <row r="178" spans="2:4" ht="39" customHeight="1">
      <c r="B178" s="229"/>
      <c r="C178" s="156" t="s">
        <v>578</v>
      </c>
      <c r="D178" s="159" t="s">
        <v>579</v>
      </c>
    </row>
    <row r="179" spans="2:4" ht="45" customHeight="1">
      <c r="B179" s="229"/>
      <c r="C179" s="156" t="s">
        <v>580</v>
      </c>
      <c r="D179" s="159" t="s">
        <v>581</v>
      </c>
    </row>
    <row r="180" spans="2:4" ht="40.5" customHeight="1">
      <c r="B180" s="229"/>
      <c r="C180" s="156" t="s">
        <v>582</v>
      </c>
      <c r="D180" s="159" t="s">
        <v>583</v>
      </c>
    </row>
    <row r="181" spans="2:4" ht="45" customHeight="1">
      <c r="B181" s="229"/>
      <c r="C181" s="156" t="s">
        <v>584</v>
      </c>
      <c r="D181" s="159" t="s">
        <v>585</v>
      </c>
    </row>
    <row r="182" spans="2:4" ht="45" customHeight="1">
      <c r="B182" s="229"/>
      <c r="C182" s="156" t="s">
        <v>586</v>
      </c>
      <c r="D182" s="159" t="s">
        <v>587</v>
      </c>
    </row>
    <row r="183" spans="2:4" ht="45" customHeight="1">
      <c r="B183" s="229"/>
      <c r="C183" s="156" t="s">
        <v>588</v>
      </c>
      <c r="D183" s="159" t="s">
        <v>589</v>
      </c>
    </row>
    <row r="184" spans="2:4" ht="45" customHeight="1">
      <c r="B184" s="229"/>
      <c r="C184" s="156" t="s">
        <v>474</v>
      </c>
      <c r="D184" s="159" t="s">
        <v>475</v>
      </c>
    </row>
    <row r="185" spans="2:4" s="138" customFormat="1" ht="14.25">
      <c r="B185" s="161" t="s">
        <v>90</v>
      </c>
      <c r="C185" s="141" t="s">
        <v>91</v>
      </c>
      <c r="D185" s="158" t="s">
        <v>152</v>
      </c>
    </row>
    <row r="186" spans="2:4" s="138" customFormat="1" ht="14.25">
      <c r="B186" s="161" t="s">
        <v>92</v>
      </c>
      <c r="C186" s="141" t="s">
        <v>93</v>
      </c>
      <c r="D186" s="158" t="s">
        <v>152</v>
      </c>
    </row>
    <row r="187" ht="14.25">
      <c r="B187" s="162"/>
    </row>
    <row r="188" ht="14.25">
      <c r="B188" s="162"/>
    </row>
    <row r="189" ht="14.25">
      <c r="B189" s="162"/>
    </row>
    <row r="190" ht="14.25">
      <c r="B190" s="162"/>
    </row>
    <row r="191" ht="14.25">
      <c r="B191" s="162"/>
    </row>
  </sheetData>
  <sheetProtection/>
  <mergeCells count="33">
    <mergeCell ref="B123:B125"/>
    <mergeCell ref="B4:B5"/>
    <mergeCell ref="B17:B18"/>
    <mergeCell ref="B12:B13"/>
    <mergeCell ref="B76:B77"/>
    <mergeCell ref="B78:B80"/>
    <mergeCell ref="B84:B85"/>
    <mergeCell ref="B32:B33"/>
    <mergeCell ref="B64:B65"/>
    <mergeCell ref="B28:B29"/>
    <mergeCell ref="B60:B61"/>
    <mergeCell ref="B30:B31"/>
    <mergeCell ref="B42:B43"/>
    <mergeCell ref="B66:B68"/>
    <mergeCell ref="B69:B70"/>
    <mergeCell ref="B71:B72"/>
    <mergeCell ref="B1:D1"/>
    <mergeCell ref="B8:B9"/>
    <mergeCell ref="B10:B11"/>
    <mergeCell ref="B34:B37"/>
    <mergeCell ref="B14:B16"/>
    <mergeCell ref="B81:B83"/>
    <mergeCell ref="B73:B75"/>
    <mergeCell ref="B86:B98"/>
    <mergeCell ref="B99:B106"/>
    <mergeCell ref="B126:B184"/>
    <mergeCell ref="B107:B122"/>
    <mergeCell ref="B6:B7"/>
    <mergeCell ref="B20:B23"/>
    <mergeCell ref="B24:B27"/>
    <mergeCell ref="B40:B41"/>
    <mergeCell ref="B44:B59"/>
    <mergeCell ref="B38:B39"/>
  </mergeCells>
  <dataValidations count="1">
    <dataValidation allowBlank="1" showInputMessage="1" showErrorMessage="1" error="数値を入力してください。" sqref="C185:C186 D123:D125 D70 D72 D64:D66 D68 D84:D85 D38:D39 D28:D31 D17:D18 D4:D5 D60:D61"/>
  </dataValidations>
  <printOptions/>
  <pageMargins left="0.7086614173228347" right="0.7086614173228347" top="0.7480314960629921" bottom="0.7480314960629921" header="0.31496062992125984" footer="0.31496062992125984"/>
  <pageSetup horizontalDpi="600" verticalDpi="600" orientation="portrait" paperSize="9" scale="61" r:id="rId1"/>
  <rowBreaks count="5" manualBreakCount="5">
    <brk id="33" max="255" man="1"/>
    <brk id="63" max="255" man="1"/>
    <brk id="96" max="3" man="1"/>
    <brk id="122" max="255" man="1"/>
    <brk id="15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hkondoh</dc:creator>
  <cp:keywords/>
  <dc:description/>
  <cp:lastModifiedBy>muramatsu</cp:lastModifiedBy>
  <cp:lastPrinted>2018-04-19T04:07:30Z</cp:lastPrinted>
  <dcterms:created xsi:type="dcterms:W3CDTF">2009-09-29T05:01:53Z</dcterms:created>
  <dcterms:modified xsi:type="dcterms:W3CDTF">2018-06-20T05:02:26Z</dcterms:modified>
  <cp:category/>
  <cp:version/>
  <cp:contentType/>
  <cp:contentStatus/>
</cp:coreProperties>
</file>