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550" windowHeight="4185" tabRatio="748" activeTab="0"/>
  </bookViews>
  <sheets>
    <sheet name="【共通】様式２" sheetId="1" r:id="rId1"/>
    <sheet name="【共通】様式３－１" sheetId="2" r:id="rId2"/>
    <sheet name="【共通】様式３－２" sheetId="3" r:id="rId3"/>
    <sheet name="【別紙1】材質分類" sheetId="4" r:id="rId4"/>
    <sheet name="【別紙2】使用用途分類コード表" sheetId="5" r:id="rId5"/>
    <sheet name="【共通】様式４" sheetId="6" r:id="rId6"/>
    <sheet name="【共通】様式５" sheetId="7" r:id="rId7"/>
  </sheets>
  <definedNames>
    <definedName name="_xlnm.Print_Area" localSheetId="2">'【共通】様式３－２'!$A$2:$O$91</definedName>
    <definedName name="_xlnm.Print_Area" localSheetId="5">'【共通】様式４'!$A$1:$N$24</definedName>
    <definedName name="_xlnm.Print_Area" localSheetId="6">'【共通】様式５'!$A$1:$K$37</definedName>
    <definedName name="_xlnm.Print_Titles" localSheetId="2">'【共通】様式３－２'!$41:$42</definedName>
    <definedName name="_xlnm.Print_Titles" localSheetId="3">'【別紙1】材質分類'!$1:$2</definedName>
    <definedName name="_xlnm.Print_Titles" localSheetId="4">'【別紙2】使用用途分類コード表'!$1:$3</definedName>
  </definedNames>
  <calcPr fullCalcOnLoad="1"/>
</workbook>
</file>

<file path=xl/sharedStrings.xml><?xml version="1.0" encoding="utf-8"?>
<sst xmlns="http://schemas.openxmlformats.org/spreadsheetml/2006/main" count="1047" uniqueCount="862">
  <si>
    <t>特定用途を除く均質材料単位あたり1000ppmを超える六価クロムの意図的添加の含有がある場合(*右欄に詳細記入 )</t>
  </si>
  <si>
    <t>Cr-J-99</t>
  </si>
  <si>
    <t>不純物／リサイクル材料／コンタミネーションとして、均質材料単位あたり1000ppmを超える六価クロムの含有</t>
  </si>
  <si>
    <t>Cr-R-0</t>
  </si>
  <si>
    <t>特定用途を除く均質材料単位あたり1000ppm以下の六価クロムの意図的添加の含有がある場合(*右欄に詳細記入 )</t>
  </si>
  <si>
    <t>Cr-RE-98</t>
  </si>
  <si>
    <t>不純物／リサイクル材料／コンタミネーションとして、均質材料単位あたり1000ppm以下の六価クロムの含有</t>
  </si>
  <si>
    <t>Pb-RE-3</t>
  </si>
  <si>
    <t>均質材料単位あたり1000ppmを超える、鋼材（亜鉛めっき、快削鋼を含む）中の0.35wt%以下の鉛の含有</t>
  </si>
  <si>
    <t>Pb-RE-4</t>
  </si>
  <si>
    <t>均質材料単位あたり1000ppmを超える、銅合金（真鍮、りん青銅等）中の4wt%以下の鉛の含有</t>
  </si>
  <si>
    <t>Pb-RE-5</t>
  </si>
  <si>
    <t>均質材料単位あたり1000ppmを超える、陰極線管中の鉛</t>
  </si>
  <si>
    <t>Pb-RE-6</t>
  </si>
  <si>
    <t>均質材料単位あたり1000ppmを超える、重量比0.2%までの蛍光管のガラス中の鉛</t>
  </si>
  <si>
    <t>Pb-RE-7</t>
  </si>
  <si>
    <t>均質材料単位あたり1000ppmを超える、ガラスまたはセラミック中、もしくはガラスまたはセラミックスマトリックス化合物中に鉛を含む、キャパシタ中の誘電セラミック以外の電気および電子コンポーネント中の鉛（例：ピエゾエレクトロニックデバイス）</t>
  </si>
  <si>
    <t>Pb-RE-8</t>
  </si>
  <si>
    <t>均質材料単位あたり1000ppmを超える、125V ACまたは250V DCまたはそれ以上の定格電圧のキャパシタに使用する誘電セラミック中の鉛</t>
  </si>
  <si>
    <t>Pb-RE-9</t>
  </si>
  <si>
    <t xml:space="preserve">均質材料単位あたり1000ppmを超える、定格電圧が125V ACまたは250V DC未満のキャパシタ中の誘電セラミック中の鉛 </t>
  </si>
  <si>
    <t>Pb-RE-10</t>
  </si>
  <si>
    <t>均質材料単位あたり1000ppmを超える、Cプレスコンプライアント・ピン・コネクタ/システムに使用される鉛</t>
  </si>
  <si>
    <t>Pb-RE-11</t>
  </si>
  <si>
    <t>均質材料単位あたり1000ppmを超える、Cプレス以外のコンプライアント・ピン・コネクタ/システムに使用される鉛</t>
  </si>
  <si>
    <t>Pb-R-1</t>
  </si>
  <si>
    <t>均質材料単位あたり1000ppmを超える、アルミニウム材料中の0.4wt％以下の鉛の含有</t>
  </si>
  <si>
    <t>Pb-R-2</t>
  </si>
  <si>
    <t>高融点はんだ中の鉛（85wt％以上の鉛を含む鉛合金）</t>
  </si>
  <si>
    <t>Pb-R-3</t>
  </si>
  <si>
    <t>均質材料単位あたり1000ppmを超える、サーバー、ストレージおよびストレージ・アレイ・システム、スイッチ切替、信号発信、転送ならびに電気通信用ネットワーク管理のためのネットワーク・インフラ装置用のハンダ中の鉛</t>
  </si>
  <si>
    <t>Pb-R-5</t>
  </si>
  <si>
    <t>均質材料単位あたり1000ppmを超える鉛を含む熱伝導モジュールＣリング用コーティング材</t>
  </si>
  <si>
    <t>Pb-R-7</t>
  </si>
  <si>
    <t>85wt%未満 80wt%を超える鉛を含むマイクロプロセッサのピンとパッケージ接合用の2種類を超える元素で構成されるはんだ</t>
  </si>
  <si>
    <t>Pb-R-8</t>
  </si>
  <si>
    <t>均質材料単位あたり1000ppmを超える、Flip Chip ICパッケージ内で半導体のダイとキャリアー接合用のはんだ中の鉛</t>
  </si>
  <si>
    <t>Pb-R-10</t>
  </si>
  <si>
    <t>均質材料単位あたり1000ppmを超える、ケイ酸塩(silicate)がコーティングされたバルブを有する直線状白熱電球の鉛</t>
  </si>
  <si>
    <t>Pb-R-11</t>
  </si>
  <si>
    <t>均質材料単位あたり1000ppmを超える、プロフェッショナル向け複写用途に使用される高輝度放電（HID）ランプ中の放射媒体としてのハロゲン化鉛</t>
  </si>
  <si>
    <t>Pb-R-13</t>
  </si>
  <si>
    <t>均質材料単位あたり1000ppmを超える、非常にコンパクトな省エネルギーランプ(ESL)における、主アマルガムとしての特定の組成物PbBiSn-HgおよびPbInSn-Hg、ならびに補助アマルガムとしてのPbSn-Hgの鉛</t>
  </si>
  <si>
    <t>Pb-R-14</t>
  </si>
  <si>
    <t>均質材料単位あたり1000ppmを超える、液晶ディスプレイ(LCD)に使用される平面蛍光ランプの前部および後部基板を接合するために使用されるガラスの中の鉛酸化物の鉛</t>
  </si>
  <si>
    <t>Pb-R-15</t>
  </si>
  <si>
    <t>均質材料単位あたり1000ppmを超える鉛を含むホウケイ酸ガラス、ソーダ石灰ガラス等へ使用するエナメル塗布用印刷インキ</t>
  </si>
  <si>
    <t>Pb-R-17</t>
  </si>
  <si>
    <t>均質材料単位あたり1000ppmを超える、ピッチが0.65mm以下のコネクタ以外の狭ピッチコンポーネントの仕上げ剤に含まれる鉛</t>
  </si>
  <si>
    <t>Pb-R-18</t>
  </si>
  <si>
    <t>均質材料単位あたり1000ppmを超える、機械加工通し穴付き円盤状および平面アレーセラミック多層コンデンサへのはんだ付け用はんだに含まれる鉛</t>
  </si>
  <si>
    <t>Pb-R-20</t>
  </si>
  <si>
    <t>均質材料単位あたり1000ppmを超える鉛を含むブラックライトブルー（BLB）ランプのガラス筐体に含まれる鉛酸化物</t>
  </si>
  <si>
    <t>Pb-R-21</t>
  </si>
  <si>
    <t>均質材料単位あたり1000ppmを超える、高出力（125dB SPL以上の音響パワーレベルで数時間作動すると規定されている）スピーカに使用されるトランスデューサ用はんだとして用いられる鉛合金中の鉛</t>
  </si>
  <si>
    <t>Pb-R-22</t>
  </si>
  <si>
    <t>均質材料単位あたり1000ppmを超える、理事会指令69/493/EECの付属書I（カテゴリ1、2、3および4）で定義されているクリスタルガラスに含まれる鉛</t>
  </si>
  <si>
    <t>Pb-R-23</t>
  </si>
  <si>
    <t>均質材料単位あたり1000ppmを超える、水銀を含有しない薄型蛍光ランプ（たとえば、液晶ディスプレイや、デザイン用または工業用照明に用いられるもの）に使用されるはんだ材の中の鉛</t>
  </si>
  <si>
    <t>Pb-R-24</t>
  </si>
  <si>
    <t>均質材料単位あたり1000ppmを超える、アルゴン・クリプトンレーザ管のウインドウ組立部品を形成するために用いられるシールフリット中の酸化鉛中の鉛</t>
  </si>
  <si>
    <t>Pb-R-25</t>
  </si>
  <si>
    <t>均質材料単位あたり1000ppmを超える、電力トランス中の、直径100 μm 以下の薄型銅線のはんだ用のはんだ中の鉛</t>
  </si>
  <si>
    <t>Pb-R-26</t>
  </si>
  <si>
    <t>均質材料単位あたり1000ppmを超えるサーメット型のトリマポテンショメータの素子に含まれる鉛</t>
  </si>
  <si>
    <t>Pb-R-27</t>
  </si>
  <si>
    <t>均質材料単位あたり1000ppmを超える、亜鉛ホウ酸塩処理ガラス（zinc borat glass）体ベース上の高圧ダイオードのめっき層中の鉛</t>
  </si>
  <si>
    <t>Pb-R-30</t>
  </si>
  <si>
    <t>均質材料単位あたり1000ppmを超える鉛を含む光学用途に使用される白色ガラス中の鉛</t>
  </si>
  <si>
    <t>Pb-R-31</t>
  </si>
  <si>
    <t>均質材料単位あたり1000ppmを超える鉛を含むフィルターガラスおよび反射基準（reflectance standards）に使用されるガラス中の鉛</t>
  </si>
  <si>
    <t>Pb-R-32</t>
  </si>
  <si>
    <t>均質材料単位あたり1000ppmを超える、ヒーティング、換気、空調及び冷蔵、冷凍、換気（ヒーバックアンドアール：HVACR）用途の冷媒含有コンプレッサ用ベアリングのシェル（さや）およびブッシュ（穴の内面にはめこむ円筒部品）中の鉛</t>
  </si>
  <si>
    <t>Pb-R-33</t>
  </si>
  <si>
    <t>均質材料単位あたり1000ppmを超える、BSP (BaSi2O5:Pb)等の蛍光体を含む日焼け用ランプとして使用される放電ランプの蛍光パウダー中の付活剤としての鉛（重量比1%以下の鉛）</t>
  </si>
  <si>
    <t>Pb-R-34</t>
  </si>
  <si>
    <t>均質材料単位あたり1000ppmを超える、SMS((Sr,Ba)2MgSi2O7:Pb)等の蛍光体を含む、ジアゾ印刷複写、リソグラフィ、捕虫器、光化学、硬化処理用の専用ランプとして使用される放電ランプの蛍光体の付活剤としての鉛(重量比1%以下の鉛)</t>
  </si>
  <si>
    <t>Pb-R-35</t>
  </si>
  <si>
    <t>均質材料単位あたり1000ppmを超える、表面伝導型電子放出素子ディスプレイ(SED)の表面において、構造的要素中、特にシールフリットおよびフリットリングに使用される酸化鉛。</t>
  </si>
  <si>
    <t>Pb-E-1</t>
  </si>
  <si>
    <t>アルミニウム中の鉛  (0.4＜Pb≦1.5wt%)</t>
  </si>
  <si>
    <t>Pb-E-3</t>
  </si>
  <si>
    <t>均質材料単位あたり1000ppmを超える鉛を含むベアリングシェル/軸受(合金）</t>
  </si>
  <si>
    <t>Pb-E-4</t>
  </si>
  <si>
    <t>均質材料単位あたり1000ppmを超える鉛を含むバッテリー</t>
  </si>
  <si>
    <t>Pb-E-5</t>
  </si>
  <si>
    <t>均質材料単位あたり1000ppmを超える鉛を含む制振装置(バイブレーションダンパ)</t>
  </si>
  <si>
    <t>Pb-E-6</t>
  </si>
  <si>
    <t>均質材料単位あたり1000ppmを超える、0.5wt％以下の流体ハンドリング・パワートレーン用エラストマーの加硫剤及び安定剤中の鉛</t>
  </si>
  <si>
    <t>Pb-E-7</t>
  </si>
  <si>
    <t>均質材料単位あたり1000ppmを超える、0.5wt％以下のパワートレーン用エラストマーの接着剤中の鉛</t>
  </si>
  <si>
    <t>Pb-E-10</t>
  </si>
  <si>
    <t>均質材料単位あたり1000ppmを超える鉛を含むバルブシート</t>
  </si>
  <si>
    <t>Pb-E-11</t>
  </si>
  <si>
    <t>均質材料単位あたり1000ppmを超える鉛を含む起爆剤</t>
  </si>
  <si>
    <t>Pb-E-12</t>
  </si>
  <si>
    <t>均質材料単位あたり1000ppmを超える、電気用途のはんだの鉛（電子回路基板及びガラスへのはんだ付けを除く）</t>
  </si>
  <si>
    <t>Pb-E-13</t>
  </si>
  <si>
    <t>均質材料単位あたり1000ppmを超える、電気・電子部品の電子回路基板への取り付け及び部品終端用はんだの鉛（電解アルミコンデンサーを除く）</t>
  </si>
  <si>
    <t>Pb-E-14</t>
  </si>
  <si>
    <t>均質材料単位あたり1000ppmを超える、電解アルミニウムコンデンサーの終端の鉛</t>
  </si>
  <si>
    <t>Pb-E-15</t>
  </si>
  <si>
    <t>均質材料単位あたり1000ppmを超える、エアマスセンサーのガラスへのはんだ付け用の鉛</t>
  </si>
  <si>
    <t>Pb-E-16</t>
  </si>
  <si>
    <t>均質材料単位あたり1000ppmを超える、パワーセミコンダクターのヒートスプレッダーとヒートシンクの取り付けはんだの鉛（チップサイズが少なくとも1cm2で電流密度が少なくとも1A/mm2）</t>
  </si>
  <si>
    <t>Pb-E-17</t>
  </si>
  <si>
    <t>均質材料単位あたり1000ppmを超える、ガラスへの電気グレージング用途のはんだの鉛（ラミネートグレージングはんだ付けを除く）</t>
  </si>
  <si>
    <t>Pb-E-18</t>
  </si>
  <si>
    <t>均質材料単位あたり1000ppmを超える、ラミネートグレージング用途のはんだの鉛</t>
  </si>
  <si>
    <t>Pb-J-1</t>
  </si>
  <si>
    <t>均質材料単位あたり300ppmを超える、電線及びコード類の被覆中の鉛</t>
  </si>
  <si>
    <t>Pb-J-2</t>
  </si>
  <si>
    <t>調査単位あたり300ppmを超える鉛を含む、12歳以下の子供用製品への使用
（ただし、本項目は、調査先から12歳以下の子供用製品で使用するという指示がある場合のみ選択すること）</t>
  </si>
  <si>
    <t>Pb-J-3</t>
  </si>
  <si>
    <t>おもちゃ用途の部品・材料で、塗装などの表面処理層単位あたり0.009％を超える鉛の含有
（ただし、本項目は、調査先からおもちゃ用途で使用するという指示がある場合のみ選択すること）</t>
  </si>
  <si>
    <t>Pb-B-1</t>
  </si>
  <si>
    <t>電池重量あたり40ppmを超える鉛を含有する電池</t>
  </si>
  <si>
    <t>Pb-J-0</t>
  </si>
  <si>
    <t>特定用途を除く均質材料単位あたり1000ppmを超える鉛の意図的添加の含有がある場合(*右欄に詳細記入)</t>
  </si>
  <si>
    <t>Pb-J-99</t>
  </si>
  <si>
    <t>不純物／リサイクル材料／コンタミネーションとして、均質材料単位あたり1000ppmを超える鉛の含有</t>
  </si>
  <si>
    <t>Pb-R-0</t>
  </si>
  <si>
    <t>特定用途を除く均質材料単位あたり1000ppm以下の鉛の意図的添加の含有がある場合(*右欄に詳細記入)</t>
  </si>
  <si>
    <t>Pb-RE-98</t>
  </si>
  <si>
    <t>不純物／リサイクル材料／コンタミネーションとして、均質材料単位あたり1000ppm以下の鉛の含有</t>
  </si>
  <si>
    <t>Hg-R-6</t>
  </si>
  <si>
    <t>シングルキャップの蛍光ランプ中の、（バーナーあたり）下記を超えない水銀
(a)30W未満の一般照明目的用：5mg
(b)30W以上50W未満の一般照明目的用：5 mg
(c)50W以上150W未満の一般照明目的用：5 mg
(d)150W以上の一般照明目的用：15mg
(e)環形または四角の構造形態で、管径17mm以下を有する一般照明目的用：7mg
(f)特別目的用：5 mg</t>
  </si>
  <si>
    <t>Hg-R-7</t>
  </si>
  <si>
    <t>ダブルキャップの一般目的用の直管蛍光灯中（ランプ毎に）の下記を超えない水銀
(a)通常寿命の管径9mm未満（例：T2）の三波長蛍光体：5mg
(b)通常寿命の管径9mm以上17mm以下（例：T5）の三波長蛍光体:5mg
(c)通常寿命の管径17mm超28mm以下（例：T8）の三波長蛍光体：5mg
(d)通常寿命の管径28mm超（例：T12）の三波長蛍光体：5mg
(e)長寿命（25,000時間以上）の三波長蛍光体： 8mg</t>
  </si>
  <si>
    <t>Hg-R-8</t>
  </si>
  <si>
    <t>ダブルキャップの一般目的用以外の蛍光灯中（ランプ毎に）の下記の水銀
(a)管径28mm超の線形白色ランプ(e.g T10およびT12):10mgを超えない水銀
(b)あらゆる径の非線形白色ランプ：15mgを超えない水銀
(c)非線形三波長蛍光体ランプ管径 17mm超（例：T9）に含有する水銀
(d)その他の一般照明目的および特別目的用（例：インダクションランプ）のためのランプに含有する水銀</t>
  </si>
  <si>
    <t>Hg-R-9</t>
  </si>
  <si>
    <t>特別目的の冷陰極線蛍光灯および外部電極蛍光ランプ（CCFLおよびEEFL）中の水銀</t>
  </si>
  <si>
    <t>Hg-R-10</t>
  </si>
  <si>
    <t>Hg-R-6、Hg-R-7、Hg-R-8、Hg-R-9以外の低圧放電ランプ中の水銀(ランプごと）</t>
  </si>
  <si>
    <t>Hg-R-11</t>
  </si>
  <si>
    <t>改善された演色評価数（colour rendering index） Ra60超の一般照明目的の超高圧ナトリウム（蒸気）ランプ中の水銀</t>
  </si>
  <si>
    <t>Hg-R-12</t>
  </si>
  <si>
    <t>一般照明目的用のその他（Hg-R-11)の超高圧ナトリウム（蒸気）ランプ中の水銀</t>
  </si>
  <si>
    <t>Hg-R-13</t>
  </si>
  <si>
    <t>高圧水銀放電ランプ(HPMV)中の水銀</t>
  </si>
  <si>
    <t>Hg-R-14</t>
  </si>
  <si>
    <t>ハロゲン化金属ランプ(MH)中の水銀</t>
  </si>
  <si>
    <t>Hg-R-15</t>
  </si>
  <si>
    <t>2002/95/ECの附属書（or水銀の使用用途分類）で特に定めていない特殊目的のその他の放電ランプ中の水銀</t>
  </si>
  <si>
    <t>Hg-E-1</t>
  </si>
  <si>
    <t>ディスチャージランプ及び計器パネルディスプレイ中の水銀</t>
  </si>
  <si>
    <t>Hg-B-1</t>
  </si>
  <si>
    <t>電池重量あたり1ppmを超える水銀を含有する電池</t>
  </si>
  <si>
    <t>Hg-J-0</t>
  </si>
  <si>
    <t>特定用途を除く均質材料単位あたり1000ppmを超える水銀の意図的添加の含有がある場合(*右欄に詳細記入)</t>
  </si>
  <si>
    <t>Hg-J-99</t>
  </si>
  <si>
    <t>不純物／リサイクル材料／コンタミネーションとして、均質材料単位あたり1000ppmを超える水銀の含有</t>
  </si>
  <si>
    <t>Hg-R-0</t>
  </si>
  <si>
    <t>特定用途を除く均質材料単位あたり1000ppm以下の水銀の意図的添加の含有がある場合(*右欄に詳細記入)</t>
  </si>
  <si>
    <t>Hg-RE-98</t>
  </si>
  <si>
    <t>不純物／リサイクル材料／コンタミネーションとして、均質材料単位あたり1000ppm以下の水銀の含有</t>
  </si>
  <si>
    <t>Ni-J-1</t>
  </si>
  <si>
    <t>長期間皮膚に接触する用途で、意図的添加の含有がある場合</t>
  </si>
  <si>
    <t>Ni-J-2</t>
  </si>
  <si>
    <t>製品用途不明で意図的添加の含有がある場合</t>
  </si>
  <si>
    <t>Ni-J-98</t>
  </si>
  <si>
    <t>Ni-J-1、Ni-J-2以外の含有がある場合（長時間皮膚に接触しない用途、または不純物）</t>
  </si>
  <si>
    <t>A17-J-4</t>
  </si>
  <si>
    <t>意図的添加の含有がある場合</t>
  </si>
  <si>
    <t>A17-J-98</t>
  </si>
  <si>
    <t>不純物の含有がある場合</t>
  </si>
  <si>
    <t>A28-J-4</t>
  </si>
  <si>
    <t>均質材料単位あたりのスズ含有率が、重量比で、0.1％を超える含有がある場合</t>
  </si>
  <si>
    <t>A28-J-97</t>
  </si>
  <si>
    <t>均質材料単位あたりのスズ含有率が、重量比で、0.1％以下の含有がある場合</t>
  </si>
  <si>
    <t>A23-J-0</t>
  </si>
  <si>
    <t>A23-J-98</t>
  </si>
  <si>
    <t>A24-J-0</t>
  </si>
  <si>
    <t>・調査対象中に存在する織物/皮革部
・2液性室温硬化モールディングキット（RTV-2シーラントモールディングキット）
の使用で、均質材料単位あたりのスズ含有率が、重量比で、0.1％を超える含有がある場合</t>
  </si>
  <si>
    <t>A24-J-1</t>
  </si>
  <si>
    <t>A24-J-98</t>
  </si>
  <si>
    <t>A24-J-0、A24-J-1以外の含有がある場合</t>
  </si>
  <si>
    <t>A19-J-0</t>
  </si>
  <si>
    <t>調査単位あたりの重量比が0.1％を超える含有がある場合</t>
  </si>
  <si>
    <t>A19-J-98</t>
  </si>
  <si>
    <t>調査単位あたりの重量比が0.1％以下の含有がある場合</t>
  </si>
  <si>
    <t>B02-J-0</t>
  </si>
  <si>
    <t>均質材料単位あたり1000ppmを超えるPBBの意図的添加の含有がある場合(*右欄に詳細記入 )</t>
  </si>
  <si>
    <t>B02-J-99</t>
  </si>
  <si>
    <t>不純物／リサイクル材料／コンタミネーションとして、均質材料単位あたり1000ppmを超えるPBBの含有</t>
  </si>
  <si>
    <t>B02-R-0</t>
  </si>
  <si>
    <t>均質材料単位あたり1000ppm以下のPBBの意図的添加の含有がある場合(*右欄に詳細記入 )</t>
  </si>
  <si>
    <t>B02-R-98</t>
  </si>
  <si>
    <t>不純物／リサイクル材料／コンタミネーションとして、均質材料単位あたり1000ppm以下のPBBの含有</t>
  </si>
  <si>
    <t>B03-J-0</t>
  </si>
  <si>
    <t>均質材料単位あたり1000ppmを超えるPBDEの意図的添加の含有がある場合(*右欄に詳細記入 )</t>
  </si>
  <si>
    <t>B03-J-99</t>
  </si>
  <si>
    <t>不純物／リサイクル材料／コンタミネーションとして、均質材料単位あたり1000ppmを超えるPBDEの含有</t>
  </si>
  <si>
    <t>B03-R-0</t>
  </si>
  <si>
    <t>均質材料単位あたり1000ppm以下のPBDEの意図的添加の含有がある場合(*右欄に詳細記入 )</t>
  </si>
  <si>
    <t>B03-R-98</t>
  </si>
  <si>
    <t>不純物／リサイクル材料／コンタミネーションとして、均質材料単位あたり1000ppm以下のPBDEの含有</t>
  </si>
  <si>
    <t>B08-J-2</t>
  </si>
  <si>
    <t>25gを超えるプラスチック材料を有する部品で、そのプラスチック材料中に重量比で0.1％を超える含有がある場合（ただし、プリント配線基板ユニットを除く）</t>
  </si>
  <si>
    <t>B08-J-3</t>
  </si>
  <si>
    <t>積層プリント配線基板の用途で、臭素元素含有量が調査単位あたり重量比で0.09重量％を超える含有がある場合</t>
  </si>
  <si>
    <t>B08-J-4</t>
  </si>
  <si>
    <t>製品用途不明で臭素系難燃剤として意図的添加の含有がある場合</t>
  </si>
  <si>
    <t>B08-J-97</t>
  </si>
  <si>
    <t>B08-J-2、B08-J-3、B08-J-4以外の含有がある場合</t>
  </si>
  <si>
    <t>B05-J-1</t>
  </si>
  <si>
    <t>B05-J-98</t>
  </si>
  <si>
    <t>B15-J-1</t>
  </si>
  <si>
    <t>B15-J-98</t>
  </si>
  <si>
    <t>B06-J-1</t>
  </si>
  <si>
    <t>B06-J-98</t>
  </si>
  <si>
    <t>B12-J-0</t>
  </si>
  <si>
    <t>調査単位あたりの重量比が6ppbを超える含有がある場合</t>
  </si>
  <si>
    <t>B12-J-98</t>
  </si>
  <si>
    <t>調査単位あたりの重量比が6ppb以下の含有がある場合</t>
  </si>
  <si>
    <t>B13-J-0</t>
  </si>
  <si>
    <t>フォトリソグラフィ・プロセスのためのフォトレジストまたは反ミラー・コーティング中に意図的に添加されたPFOS</t>
  </si>
  <si>
    <t>B13-J-1</t>
  </si>
  <si>
    <t>フィルム、書類、または印刷版に使用される写真コーティング中に意図的に添加されたPFOS</t>
  </si>
  <si>
    <t>B13-J-2</t>
  </si>
  <si>
    <t>クロムめっき、クロム酸化処理、リバースエッチングで使用するミスト抑制剤中に意図的に添加されたPFOS</t>
  </si>
  <si>
    <t>B13-J-3</t>
  </si>
  <si>
    <t>無電解ニッケル-ポリテトラフルオロエチレン（ＰＴＦＥ）めっきで使用するミスト抑制剤中に意図的に添加されたPFOS</t>
  </si>
  <si>
    <t>B13-J-4</t>
  </si>
  <si>
    <t>金属皮膜前のプラスチック基材のエッチングで使用するミスト抑制剤中に意図的に添加されたPFOS</t>
  </si>
  <si>
    <t>B13-J-5</t>
  </si>
  <si>
    <t>物質、または調剤の構成成分として、B13-J-0,1,2,3,4の用途を除く0.005wt%以上のPFOSの意図的含有がある場合</t>
  </si>
  <si>
    <t>B13-J-6</t>
  </si>
  <si>
    <t>成形品の含有成分として、B13-J-0,1,2,3,4の用途を除く均質材料単位あたり0.1wt%以上のPFOSの意図的含有がある場合、もしくはテキスタイルまたはその他の被覆された材料について、B13-J-0,1,2,3,4の用途を除く、被覆材の 1 μg/m2以上の量でPFOSの意図的含有がある場合</t>
  </si>
  <si>
    <t>B13-J-7</t>
  </si>
  <si>
    <t>特定用途（B13-J-0,1,2,3,4,5,6）を除くPFOSの意図的含有がある場合</t>
  </si>
  <si>
    <t>B13-J-92</t>
  </si>
  <si>
    <t>フォトリソグラフィ・プロセスのためのフォトレジストまたは反ミラー・コーティング中に不純物としてのPFOSの含有がある場合</t>
  </si>
  <si>
    <t>B13-J-93</t>
  </si>
  <si>
    <t>フィルム、書類、または印刷版に使用される写真コーティング中に不純物としてのPFOSの含有がある場合</t>
  </si>
  <si>
    <t>B13-J-94</t>
  </si>
  <si>
    <t>クロムめっき、クロム酸化処理、リバースエッチングで使用するミスト抑制剤中の不純物としてのPFOSの含有がある場合</t>
  </si>
  <si>
    <t>B13-J-95</t>
  </si>
  <si>
    <t>無電解ニッケル-ポリテトラフルオロエチレン（ＰＴＦＥ）めっきで使用するミスト抑制剤中の不純物としてのPFOSの含有がある場合</t>
  </si>
  <si>
    <t>B13-J-96</t>
  </si>
  <si>
    <t>金属皮膜前のプラスチック基材のエッチングで使用するミスト抑制剤中の不純物としてのPFOSの含有がある場合</t>
  </si>
  <si>
    <t>B13-J-97</t>
  </si>
  <si>
    <t>物質、または調剤の構成成分として、B13-J-92,93,94,95,96の用途を除く0.005wt%以上の不純物としてのPFOSの含有がある場合</t>
  </si>
  <si>
    <t>B13-J-99</t>
  </si>
  <si>
    <t>成形品の含有成分として、B13-J-92,93,94,95,96の用途を除く均質材料単位あたり0.1wt%以上のPFOSの不純物の含有がある場合、もしくはテキスタイルまたはその他の被覆された材料について、B13-J-92,93,94,95,96の用途を除く、被覆材の 1 μg/m2以上の量でPFOSの不純物の含有がある場合</t>
  </si>
  <si>
    <t>B13-J-98</t>
  </si>
  <si>
    <t>特定用途（B13-J-92,93,94,95,96,97,99）を除くPFOSの不純物の含有がある場合</t>
  </si>
  <si>
    <t>B10-J-0</t>
  </si>
  <si>
    <t>B10-J-98</t>
  </si>
  <si>
    <t>B07-J-1</t>
  </si>
  <si>
    <t>B07-J-98</t>
  </si>
  <si>
    <t>C01-J-1</t>
  </si>
  <si>
    <t>C01-J-98</t>
  </si>
  <si>
    <t>C02-J-2</t>
  </si>
  <si>
    <t>重量比が0.003％を超える特定の芳香族アミンを生成するアゾ染料・顔料を含有する皮革製品及び繊維製品の場合（皮革、織物を有する部位での使用）</t>
  </si>
  <si>
    <t>C02-J-3</t>
  </si>
  <si>
    <t>C02-J-98</t>
  </si>
  <si>
    <t>C02-J-2, C02-J-3以外の含有がある場合</t>
  </si>
  <si>
    <t>C04-J-1</t>
  </si>
  <si>
    <t>C04-J-98</t>
  </si>
  <si>
    <t>C06-J-1</t>
  </si>
  <si>
    <t>C06-J-98</t>
  </si>
  <si>
    <t>C07-J-0</t>
  </si>
  <si>
    <t>重量比0.0075％を超える織物製品への含有がある場合</t>
  </si>
  <si>
    <t>C07-J-2</t>
  </si>
  <si>
    <t>調査対象に木材を有する場合で、木材中に意図的添加の含有がある場合</t>
  </si>
  <si>
    <t>C07-J-97</t>
  </si>
  <si>
    <t>C07-J-0、C07-J-2以外の含有がある場合</t>
  </si>
  <si>
    <t>C08-J-0</t>
  </si>
  <si>
    <t>C08-J-98</t>
  </si>
  <si>
    <t>C09-J-1</t>
  </si>
  <si>
    <t>玩具、または育児製品の用途で、可塑化した材料（均質材料単位）あたりの重量比が、BBP, DBP, DEHPの合計値で0.1％を超える含有がある場合</t>
  </si>
  <si>
    <t>C09-J-2</t>
  </si>
  <si>
    <t>製造工程の変更</t>
  </si>
  <si>
    <t>品質管理方法の変更</t>
  </si>
  <si>
    <t>製造場所の変更</t>
  </si>
  <si>
    <t>品質管理責任者の変更（事後申請で可）</t>
  </si>
  <si>
    <t>製造設備の変更</t>
  </si>
  <si>
    <t>材料調達先の変更</t>
  </si>
  <si>
    <t>計測器の変更</t>
  </si>
  <si>
    <t>京セラ承認欄</t>
  </si>
  <si>
    <t>承認部署</t>
  </si>
  <si>
    <t>２．変更事由</t>
  </si>
  <si>
    <t>承認者名</t>
  </si>
  <si>
    <t>承認日</t>
  </si>
  <si>
    <t>３．貴社承認の必要期日</t>
  </si>
  <si>
    <t>お取引先様　記入欄</t>
  </si>
  <si>
    <t>記入日</t>
  </si>
  <si>
    <t>４．添付書類リスト</t>
  </si>
  <si>
    <t>適用開始ロットＮｏ</t>
  </si>
  <si>
    <t>記入者</t>
  </si>
  <si>
    <t>作成日</t>
  </si>
  <si>
    <t>取引先コード</t>
  </si>
  <si>
    <t>取引先名</t>
  </si>
  <si>
    <t>メールアドレス</t>
  </si>
  <si>
    <t>kg</t>
  </si>
  <si>
    <t>g</t>
  </si>
  <si>
    <t>mg</t>
  </si>
  <si>
    <t>　　</t>
  </si>
  <si>
    <t>部位の質量(g)
※1</t>
  </si>
  <si>
    <t>CAS
ナンバー</t>
  </si>
  <si>
    <t>ランク
※3</t>
  </si>
  <si>
    <t>7440-50-8</t>
  </si>
  <si>
    <t>-</t>
  </si>
  <si>
    <t>Aランク</t>
  </si>
  <si>
    <t>7439-92-1</t>
  </si>
  <si>
    <t>Bランク</t>
  </si>
  <si>
    <t>Cランク</t>
  </si>
  <si>
    <t>ニッケル</t>
  </si>
  <si>
    <t>7440-02-0</t>
  </si>
  <si>
    <t>7440-42-8</t>
  </si>
  <si>
    <t>パラジウム</t>
  </si>
  <si>
    <t>7440-05-3</t>
  </si>
  <si>
    <t>7440-66-6</t>
  </si>
  <si>
    <t>（【共通】様式２）</t>
  </si>
  <si>
    <t>（【共通】様式３－１）</t>
  </si>
  <si>
    <t>（【共通】様式３－２）</t>
  </si>
  <si>
    <t>（【共通】様式４）</t>
  </si>
  <si>
    <t>（【共通】様式５）</t>
  </si>
  <si>
    <t>※閾値の記載有無にかかわらず意図的な使用は禁止とします。また、閾値の記載がある場合は、不純物について、製品を構成する部位単位で、当該数値以上の製品含有を禁止とします。</t>
  </si>
  <si>
    <t>0.500</t>
  </si>
  <si>
    <t>パーフルオロオクタンスルホン酸塩
（PFOS）
閾値レベル（報告レベル）：
意図的添加がある場合</t>
  </si>
  <si>
    <t>カドミウム/カドミウム化合物
閾値レベル（報告レベル）：
均質材料の0.01重量％（100ppm）
ただし、電池の場合は、電池の0.0005重量％（5ppm）</t>
  </si>
  <si>
    <t>ジブチルスズ化合物 （DBT）
閾値レベル（報告レベル）：
均質材料中のスズの0.1重量％（1000ppm）</t>
  </si>
  <si>
    <t>ジオクチルスズ化合物 （DOT）
閾値レベル（報告レベル）：
下記用途において、均質材料中のスズの0.1重量％（1000ppm）
・皮膚と接触することを意図する織物/皮革製品
・2液性室温硬化モールディングキット（RTV-2シーラントモールディングキット）</t>
  </si>
  <si>
    <t>酸化ベリリウム （CAS No. 1304-56-9）
閾値レベル（報告レベル）：
調査単位の0.1重量％（1000ppm）</t>
  </si>
  <si>
    <t>トリブチルスズ=オキシド
（TBTO、CAS.No.56-35-9 ）
閾値レベル（報告レベル）：
意図的添加がある場合</t>
  </si>
  <si>
    <t>オゾン層破壊物質
閾値レベル（報告レベル）：
意図的添加がある場合</t>
  </si>
  <si>
    <t>一部の芳香族アミンを生成するアゾ染料・顔料
閾値レベル（報告レベル）：
織物/皮革製品の用途で、調査単位の0.003重量％（30ppm）</t>
  </si>
  <si>
    <t>アスベスト類
閾値レベル（報告レベル）：
意図的添加がある場合</t>
  </si>
  <si>
    <t>ポリ塩化ビニル（PVC）
閾値レベル（報告レベル）：
調査単位の0.1重量％（1000ppm）</t>
  </si>
  <si>
    <t>フッ素系温室効果ガス（HFC、PFC、SF6）
閾値レベル（報告レベル）：
意図的添加がある場合</t>
  </si>
  <si>
    <t>三置換有機スズ化合物
閾値レベル（報告レベル）：
均質材料中のスズの0.1重量％（1000ppm）</t>
  </si>
  <si>
    <t>ポリ臭化ビフェニル類
（PBB類）
閾値レベル（報告レベル）：
均質材料の0.1重量％（1000ppm）</t>
  </si>
  <si>
    <t>ポリ塩化ナフタレン（塩素数が3以上）
閾値レベル（報告レベル）：
意図的添加がある場合</t>
  </si>
  <si>
    <t>ポリ塩化ビフェニル類（PCB類）及び特定代替物質
（JIG-101 Ed 3.1の別表Bを参照）
閾値レベル（報告レベル）：
意図的添加がある場合</t>
  </si>
  <si>
    <t>ポリ臭化ジフェニルエーテル類
（PBDE類）
閾値レベル（報告レベル）：
均質材料の0.1重量％（1000ppm）</t>
  </si>
  <si>
    <t>臭素系難燃剤（PBB類、PBDE類およびHBCDDを除く）
閾値レベル（報告レベル）：
・積層プリント配線基板の用途で、臭素の含有合計で0.09重量％（900ppm）
・25gを超えるプラスチック部品の用途で、調査単位の0.1重量％（1000ppm）、ただし、プリント配線基板ユニットを除く。</t>
  </si>
  <si>
    <t>過塩素酸塩
閾値レベル（報告レベル）：
調査単位の0.0000006重量％（0.006ppm）</t>
  </si>
  <si>
    <t>ポリ塩化ターフェニル類（PCT類）
閾値レベル（報告レベル）：
意図的添加がある場合</t>
  </si>
  <si>
    <t>放射性物質
閾値レベル（報告レベル）：
意図的添加がある場合</t>
  </si>
  <si>
    <t>ホルムアルデヒド
閾値レベル（報告レベル）：
・複合木材製品の用途で、意図的添加がある場合
・織物用途で、織物製品単位で、0.0075重量％(75ppm）</t>
  </si>
  <si>
    <t>2-（2H-1,2,3-ベンゾトリアゾール-2-イル）-4,6-ジ-tert-ブチルフェノール  （CAS No. 3846-71-7）
閾値レベル（報告レベル）：
意図的添加がある場合</t>
  </si>
  <si>
    <t>フタル酸エステル類　グループ1 （BBP, DBP, DEHP）
閾値レベル（報告レベル）：
玩具、または育児製品の用途で、可塑化した材料の0.1重量％（1000ppm）</t>
  </si>
  <si>
    <t>フタル酸エステル類　グループ2 （DIDP, DINP, DNOP）
閾値レベル（報告レベル）：
子供の口に入る玩具、または育児製品の用途で、可塑化した材料の0.1重量％（1000ppm）</t>
  </si>
  <si>
    <t>ジメチルフマレート（フマル酸ジメチル）
閾値レベル（報告レベル）：
均質材料の0.00001重量％（0.1ppm）</t>
  </si>
  <si>
    <t xml:space="preserve">六価クロム化合物
閾値レベル（報告レベル）：
均質材料の0.1重量％（1000ppm）
</t>
  </si>
  <si>
    <t>水銀/水銀化合物
閾値レベル（報告レベル）：
意図的添加または均質材料の0.1重量％（1000ppm）
ただし、電池の場合は、電池の0.0001重量％（1ppm）</t>
  </si>
  <si>
    <t>ニッケル
閾値レベル（報告レベル）：
長期間皮膚に接触する用途で、意図的添加がある場合</t>
  </si>
  <si>
    <t>鉛/鉛化合物
閾値レベル（報告レベル）：
均質材料の0.1重量％（1000ppm）
ただし、下記用途の場合、下記の閾値レベルについても、回答のこと
・電池の場合は、電池の0.004重量％（40ppm）
・玩具及び子供向け製品の塗料又は表面塗装の場合、塗装面あたりの0.009重量％（90ppm）
・主として12歳以下の子供向けの消費者製品の場合、製品の0.03重量％（300ppm）
・熱硬化性/熱可塑性樹脂で被覆された電線・ケーブル又はコードの場合、その表面被覆あたり0.03重量％（300ppm）</t>
  </si>
  <si>
    <t>A17-J-4：意図的添加の含有がある場合</t>
  </si>
  <si>
    <t>A17-J-98：不純物の含有がある場合</t>
  </si>
  <si>
    <t>A19-J-0：調査単位あたりの重量比が0.1％を超える含有がある場合</t>
  </si>
  <si>
    <t>A19-J-98：調査単位あたりの重量比が0.1％以下の含有がある場合</t>
  </si>
  <si>
    <t>A20-J-0：調査単位あたりの重量比が0.1％を超える含有がある場合</t>
  </si>
  <si>
    <t>A20-J-98：調査単位あたりの重量比が0.1％以下の含有がある場合</t>
  </si>
  <si>
    <t>A21-J-0：調査単位あたりの重量比が0.1％を超える含有がある場合</t>
  </si>
  <si>
    <t>A21-J-98：調査単位あたりの重量比が0.1％以下の含有がある場合</t>
  </si>
  <si>
    <t>A23-J-0：均質材料単位あたりのスズ含有率が、重量比で、0.1％を超える含有がある場合</t>
  </si>
  <si>
    <t>A23-J-98：均質材料単位あたりのスズ含有率が、重量比で、0.1％以下の含有がある場合</t>
  </si>
  <si>
    <t>A24-J-0：・調査対象中に存在する織物/皮革部
・2液性室温硬化モールディングキット（RTV-2シーラントモールディングキット）
の使用で、均質材料単位あたりのスズ含有率が、重量比で、0.1％を超える含有がある場合</t>
  </si>
  <si>
    <t>A24-J-1：製品用途不明で意図的添加の含有がある場合</t>
  </si>
  <si>
    <t>A24-J-98：A24-J-0、A24-J-1以外の含有がある場合</t>
  </si>
  <si>
    <t>A28-J-4：均質材料単位あたりのスズ含有率が、重量比で、0.1％を超える含有がある場合</t>
  </si>
  <si>
    <t>A28-J-97：均質材料単位あたりのスズ含有率が、重量比で、0.1％以下の含有がある場合</t>
  </si>
  <si>
    <t>As-J-0：全て</t>
  </si>
  <si>
    <t>B02-J-0：均質材料単位あたり1000ppmを超えるPBBの意図的添加の含有がある場合(*右欄に詳細記入 )</t>
  </si>
  <si>
    <t>B02-J-99：不純物／リサイクル材料／コンタミネーションとして、均質材料単位あたり1000ppmを超えるPBBの含有</t>
  </si>
  <si>
    <t>B02-R-0：均質材料単位あたり1000ppm以下のPBBの意図的添加の含有がある場合(*右欄に詳細記入 )</t>
  </si>
  <si>
    <t>B02-R-98：不純物／リサイクル材料／コンタミネーションとして、均質材料単位あたり1000ppm以下のPBBの含有</t>
  </si>
  <si>
    <t>B03-J-0：均質材料単位あたり1000ppmを超えるPBDEの意図的添加の含有がある場合(*右欄に詳細記入 )</t>
  </si>
  <si>
    <t>B03-J-99：不純物／リサイクル材料／コンタミネーションとして、均質材料単位あたり1000ppmを超えるPBDEの含有</t>
  </si>
  <si>
    <t>B03-R-0：均質材料単位あたり1000ppm以下のPBDEの意図的添加の含有がある場合(*右欄に詳細記入 )</t>
  </si>
  <si>
    <t>B03-R-98：不純物／リサイクル材料／コンタミネーションとして、均質材料単位あたり1000ppm以下のPBDEの含有</t>
  </si>
  <si>
    <t>B05-J-1：意図的添加の含有がある場合</t>
  </si>
  <si>
    <t>B05-J-98：不純物の含有がある場合</t>
  </si>
  <si>
    <t>B06-J-1：意図的添加の含有がある場合</t>
  </si>
  <si>
    <t>B06-J-98：不純物の含有がある場合</t>
  </si>
  <si>
    <t>B07-J-1：調査単位あたりの重量比が0.1％を超える含有がある場合</t>
  </si>
  <si>
    <t>B07-J-98：調査単位あたりの重量比が0.1％以下の含有がある場合</t>
  </si>
  <si>
    <t>B08-J-2：25gを超えるプラスチック材料を有する部品で、そのプラスチック材料中に重量比で0.1％を超える含有がある場合（ただし、プリント配線基板ユニットを除く）</t>
  </si>
  <si>
    <t>B08-J-3：積層プリント配線基板の用途で、臭素元素含有量が調査単位あたり重量比で0.09重量％を超える含有がある場合</t>
  </si>
  <si>
    <t>B08-J-4：製品用途不明で臭素系難燃剤として意図的添加の含有がある場合</t>
  </si>
  <si>
    <t>B08-J-97：B08-J-2、B08-J-3、B08-J-4以外の含有がある場合</t>
  </si>
  <si>
    <t>B10-J-0：意図的添加の含有がある場合</t>
  </si>
  <si>
    <t>B10-J-98：不純物の含有がある場合</t>
  </si>
  <si>
    <t>B11-J-0：調査単位あたりの重量比が0.1％を超える含有がある場合</t>
  </si>
  <si>
    <t>B11-J-98：調査単位あたりの重量比が0.1％以下の含有がある場合</t>
  </si>
  <si>
    <t>B12-J-0：調査単位あたりの重量比が6ppbを超える含有がある場合</t>
  </si>
  <si>
    <t>B12-J-98：調査単位あたりの重量比が6ppb以下の含有がある場合</t>
  </si>
  <si>
    <t>B13-J-0：フォトリソグラフィ・プロセスのためのフォトレジストまたは反ミラー・コーティング中に意図的に添加されたPFOS</t>
  </si>
  <si>
    <t>B13-J-1：フィルム、書類、または印刷版に使用される写真コーティング中に意図的に添加されたPFOS</t>
  </si>
  <si>
    <t>B13-J-2：クロムめっき、クロム酸化処理、リバースエッチングで使用するミスト抑制剤中に意図的に添加されたPFOS</t>
  </si>
  <si>
    <t>B13-J-3：無電解ニッケル-ポリテトラフルオロエチレン（ＰＴＦＥ）めっきで使用するミスト抑制剤中に意図的に添加されたPFOS</t>
  </si>
  <si>
    <t>B13-J-4：金属皮膜前のプラスチック基材のエッチングで使用するミスト抑制剤中に意図的に添加されたPFOS</t>
  </si>
  <si>
    <t>B13-J-5：物質、または調剤の構成成分として、B13-J-0,1,2,3,4の用途を除く0.005wt%以上のPFOSの意図的含有がある場合</t>
  </si>
  <si>
    <t>B13-J-6：成形品の含有成分として、B13-J-0,1,2,3,4の用途を除く均質材料単位あたり0.1wt%以上のPFOSの意図的含有がある場合、もしくはテキスタイルまたはその他の被覆された材料について、B13-J-0,1,2,3,4の用途を除く、被覆材の 1 μg/m2以上の量でPFOSの意図的含有がある場合</t>
  </si>
  <si>
    <t>B13-J-7：特定用途（B13-J-0,1,2,3,4,5,6）を除くPFOSの意図的含有がある場合</t>
  </si>
  <si>
    <t>B13-J-92：フォトリソグラフィ・プロセスのためのフォトレジストまたは反ミラー・コーティング中に不純物としてのPFOSの含有がある場合</t>
  </si>
  <si>
    <t>B13-J-93：フィルム、書類、または印刷版に使用される写真コーティング中に不純物としてのPFOSの含有がある場合</t>
  </si>
  <si>
    <t>B13-J-94：クロムめっき、クロム酸化処理、リバースエッチングで使用するミスト抑制剤中の不純物としてのPFOSの含有がある場合</t>
  </si>
  <si>
    <t>B13-J-95：無電解ニッケル-ポリテトラフルオロエチレン（ＰＴＦＥ）めっきで使用するミスト抑制剤中の不純物としてのPFOSの含有がある場合</t>
  </si>
  <si>
    <t>B13-J-96：金属皮膜前のプラスチック基材のエッチングで使用するミスト抑制剤中の不純物としてのPFOSの含有がある場合</t>
  </si>
  <si>
    <t>B13-J-97：物質、または調剤の構成成分として、B13-J-92,93,94,95,96の用途を除く0.005wt%以上の不純物としてのPFOSの含有がある場合</t>
  </si>
  <si>
    <t>B13-J-99：成形品の含有成分として、B13-J-92,93,94,95,96の用途を除く均質材料単位あたり0.1wt%以上のPFOSの不純物の含有がある場合、もしくはテキスタイルまたはその他の被覆された材料について、B13-J-92,93,94,95,96の用途を除く、被覆材の 1 μg/m2以上の量でPFOSの不純物の含有がある場合</t>
  </si>
  <si>
    <t>B13-J-98：特定用途（B13-J-92,93,94,95,96,97,99）を除くPFOSの不純物の含有がある場合</t>
  </si>
  <si>
    <t>B15-J-1：意図的添加の含有がある場合</t>
  </si>
  <si>
    <t>B15-J-98：不純物の含有がある場合</t>
  </si>
  <si>
    <t>Be-J-0：全て</t>
  </si>
  <si>
    <t>Bi-J-0：全て</t>
  </si>
  <si>
    <t>C01-J-1：意図的添加の含有がある場合</t>
  </si>
  <si>
    <t>C01-J-98：不純物の含有がある場合</t>
  </si>
  <si>
    <t>C02-J-2：重量比が0.003％を超える特定の芳香族アミンを生成するアゾ染料・顔料を含有する皮革製品及び繊維製品の場合（皮革、織物を有する部位での使用）</t>
  </si>
  <si>
    <t>C02-J-3：製品用途不明で意図的添加の含有がある場合</t>
  </si>
  <si>
    <t>C02-J-98：C02-J-2, C02-J-3以外の含有がある場合</t>
  </si>
  <si>
    <t>C04-J-1：意図的添加の含有がある場合</t>
  </si>
  <si>
    <t>C04-J-98：不純物の含有がある場合</t>
  </si>
  <si>
    <t>C06-J-1：意図的添加の含有がある場合</t>
  </si>
  <si>
    <t>C06-J-98：不純物の含有がある場合</t>
  </si>
  <si>
    <t>C07-J-0：重量比0.0075％を超える織物製品への含有がある場合</t>
  </si>
  <si>
    <t>C07-J-2：調査対象に木材を有する場合で、木材中に意図的添加の含有がある場合</t>
  </si>
  <si>
    <t>C07-J-97：C07-J-0、C07-J-2以外の含有がある場合</t>
  </si>
  <si>
    <t>C08-J-0：意図的添加の含有がある場合</t>
  </si>
  <si>
    <t>C08-J-98：不純物の含有がある場合</t>
  </si>
  <si>
    <t>C09-J-1：玩具、または育児製品の用途で、可塑化した材料（均質材料単位）あたりの重量比が、BBP, DBP, DEHPの合計値で0.1％を超える含有がある場合</t>
  </si>
  <si>
    <t>C09-J-2：製品用途不明で、可塑化した材料（均質材料単位）あたりの重量比が、BBP, DBP, DEHPの合計値で0.1％を超える含有がある場合</t>
  </si>
  <si>
    <t>C09-J-97：C09-J-1、C09-J-2の用途以外で、可塑化した材料（均質材料単位）あたりの重量比が、BBP, DBP, DEHPの合計値0.1％以下の含有がある場合</t>
  </si>
  <si>
    <t>C10-J-0：子供の口に入る玩具、または育児製品の用途で、可塑化した材料（均質材料単位）あたりの重量比が、DIDP, DINP, DNOPの合計値で0.1％を超える含有がある場合</t>
  </si>
  <si>
    <t>C10-J-1：製品用途不明で、可塑化した材料（均質材料単位）あたりの重量比が、DIDP, DINP, DNOPの合計値で0.1％を超える含有がある場合</t>
  </si>
  <si>
    <t>C10-J-98：C10-J-0、C10-J-1の用途以外で、可塑化した材料（均質材料単位）あたりの重量比が、DIDP, DINP, DNOPの合計値で0.1％以下の含有がある場合</t>
  </si>
  <si>
    <t>C11-J-0：均質材料単位あたりの重量比が0.00001％を超える含有がある場合</t>
  </si>
  <si>
    <t>C11-J-98：均質材料単位あたりの重量比が0.00001％以下の含有がある場合</t>
  </si>
  <si>
    <t>Cd-R-3：均質材料単位あたり100ppmを超えるカドミウムを含むホウケイ酸ガラス、ソーダ石灰ガラス等へ使用するエナメル塗布用印刷インキ</t>
  </si>
  <si>
    <t>Cd-R-4：均質材料単位あたり100ppmを超える、音圧レベル100dB(A)以上の高耐入力スピーカの変換器のボイスコイルに直付けされる導電体の電気的/機械的なはんだ接合部分の合金中のカドミウム</t>
  </si>
  <si>
    <t>Cd-R-6：均質材料単位あたり100ppmを超える、酸化ベリリウムと結合したアルミニウム上に使用される厚膜ペースト中のカドミウムおよび酸化カドミウム中のカドミウム</t>
  </si>
  <si>
    <t>Cd-R-7：均質材料単位あたり100ppmを超える、ワンショットぺレットタイプのサーマルカットオフ 中のカドミウム</t>
  </si>
  <si>
    <t>Cd-R-8：均質材料単位あたり100ppmを超える、電気接点中のカドミウム</t>
  </si>
  <si>
    <t>Cd-R-9：均質材料単位あたり100ppmを超える、フィルターガラスおよび反射基準（reflectance standards）に使用されるガラス中のカドミウム</t>
  </si>
  <si>
    <t>球状黒鉛鋳鉄　/バーミキュラー鋳鉄</t>
  </si>
  <si>
    <t>材質名</t>
  </si>
  <si>
    <t>材質名(表面処理)</t>
  </si>
  <si>
    <t>鋳鉄</t>
  </si>
  <si>
    <t>球状黒鉛鋳鉄　/バーミキュラー鋳鉄</t>
  </si>
  <si>
    <t>その他材料（粉体ほか）</t>
  </si>
  <si>
    <t>物質群</t>
  </si>
  <si>
    <t>調査単位あたりの重量比が0.1％を超える含有がある場合</t>
  </si>
  <si>
    <t>調査単位あたりの重量比が0.1％以下の含有がある場合</t>
  </si>
  <si>
    <t>A20-J-0</t>
  </si>
  <si>
    <t>A20-J-98</t>
  </si>
  <si>
    <t>A21-J-0</t>
  </si>
  <si>
    <t>A21-J-98</t>
  </si>
  <si>
    <t>ヒ素/ヒ素化合物</t>
  </si>
  <si>
    <t>As-J-0</t>
  </si>
  <si>
    <t>全て</t>
  </si>
  <si>
    <t>B11-J-0</t>
  </si>
  <si>
    <t>B11-J-98</t>
  </si>
  <si>
    <t>ベリリウム/ベリリウム化合物</t>
  </si>
  <si>
    <t>Be-J-0</t>
  </si>
  <si>
    <t>ビスマス/ビスマス化合物</t>
  </si>
  <si>
    <t>Bi-J-0</t>
  </si>
  <si>
    <t>構成成分報告書　（成形品用）</t>
  </si>
  <si>
    <t>○</t>
  </si>
  <si>
    <t>事業部名</t>
  </si>
  <si>
    <t>規格</t>
  </si>
  <si>
    <t>資材部　行き</t>
  </si>
  <si>
    <t>要求元コード</t>
  </si>
  <si>
    <t>要求者名</t>
  </si>
  <si>
    <t>電話番号</t>
  </si>
  <si>
    <t>【京セラ情報】</t>
  </si>
  <si>
    <t>備考</t>
  </si>
  <si>
    <t>ＦＡＸ番号</t>
  </si>
  <si>
    <t>部位名</t>
  </si>
  <si>
    <r>
      <t>京セラ株式会社　</t>
    </r>
    <r>
      <rPr>
        <u val="single"/>
        <sz val="14"/>
        <rFont val="ＭＳ Ｐゴシック"/>
        <family val="3"/>
      </rPr>
      <t>　　　　　　　　　　</t>
    </r>
    <r>
      <rPr>
        <sz val="14"/>
        <rFont val="ＭＳ Ｐゴシック"/>
        <family val="3"/>
      </rPr>
      <t>工場・事業所</t>
    </r>
  </si>
  <si>
    <t>対象品名</t>
  </si>
  <si>
    <t>品目コード</t>
  </si>
  <si>
    <t>事業所コード</t>
  </si>
  <si>
    <t>事業所名</t>
  </si>
  <si>
    <t>対象品連番</t>
  </si>
  <si>
    <t>鉛</t>
  </si>
  <si>
    <t>ホウ素</t>
  </si>
  <si>
    <t>部位を構成する
化学物質名</t>
  </si>
  <si>
    <t>CAS ナンバー</t>
  </si>
  <si>
    <t>総質量</t>
  </si>
  <si>
    <t>化学物質名</t>
  </si>
  <si>
    <t>記入上のご注意：</t>
  </si>
  <si>
    <t>作成責任者名</t>
  </si>
  <si>
    <t>（単位）</t>
  </si>
  <si>
    <t>－</t>
  </si>
  <si>
    <t>部品名</t>
  </si>
  <si>
    <r>
      <t>京セラ株式会社　</t>
    </r>
    <r>
      <rPr>
        <u val="single"/>
        <sz val="14"/>
        <rFont val="ＭＳ Ｐゴシック"/>
        <family val="3"/>
      </rPr>
      <t>　　　　　　　　　　</t>
    </r>
    <r>
      <rPr>
        <sz val="14"/>
        <rFont val="ＭＳ Ｐゴシック"/>
        <family val="3"/>
      </rPr>
      <t>　工場・事業所</t>
    </r>
  </si>
  <si>
    <t>(例)母材</t>
  </si>
  <si>
    <t>(例)金属端子</t>
  </si>
  <si>
    <t>(例)ニッケルめっき</t>
  </si>
  <si>
    <t>銅</t>
  </si>
  <si>
    <t>亜鉛</t>
  </si>
  <si>
    <t>含有率(wt%)</t>
  </si>
  <si>
    <t>含有量(mg)</t>
  </si>
  <si>
    <t>※1　原料に、鉱物（精製されているものも含む）が使用されている場合、鉱物の含有有無欄に○をご記入下さい。</t>
  </si>
  <si>
    <t>鉱物の
含有有無※1</t>
  </si>
  <si>
    <t>その他の成分</t>
  </si>
  <si>
    <t>7439-92-1</t>
  </si>
  <si>
    <t>7440-50-8</t>
  </si>
  <si>
    <t>7440-66-6</t>
  </si>
  <si>
    <t>ー</t>
  </si>
  <si>
    <t>（例）銅</t>
  </si>
  <si>
    <t>（例）亜鉛</t>
  </si>
  <si>
    <t>（例）鉛</t>
  </si>
  <si>
    <t>（例）その他の成分</t>
  </si>
  <si>
    <t>部位質量合計（ｇ）</t>
  </si>
  <si>
    <t>部位質量合計確認(%)</t>
  </si>
  <si>
    <t>g</t>
  </si>
  <si>
    <t>含有物質質量合計(mg)</t>
  </si>
  <si>
    <t>Pb-RE-4  :鉛が4wt％以下の銅合金（真鍮、りん青銅等）</t>
  </si>
  <si>
    <t>mg</t>
  </si>
  <si>
    <t>高合金鋼</t>
  </si>
  <si>
    <t>高合金鋳鉄</t>
  </si>
  <si>
    <t>鉄鋼/鋳鋼/焼結合金</t>
  </si>
  <si>
    <t>非合金、低合金鋼</t>
  </si>
  <si>
    <t>鋳鉄</t>
  </si>
  <si>
    <t>片状黒鉛鋳鉄/可鍛鋳鉄</t>
  </si>
  <si>
    <t>鋳造アルミニウム合金</t>
  </si>
  <si>
    <t>鍛造アルミニウム合金</t>
  </si>
  <si>
    <t>鋳造マグネシウム合金</t>
  </si>
  <si>
    <t>鍛造マグネシウム合金</t>
  </si>
  <si>
    <t>銅(例,ケーブルハーネスの銅)</t>
  </si>
  <si>
    <t>銅合金</t>
  </si>
  <si>
    <t>亜鉛合金</t>
  </si>
  <si>
    <t>ニッケル合金</t>
  </si>
  <si>
    <t>鉛、鉛合金</t>
  </si>
  <si>
    <t>含鉛はんだ</t>
  </si>
  <si>
    <t>非鉛はんだ</t>
  </si>
  <si>
    <t>特殊金属(金）</t>
  </si>
  <si>
    <t>特殊金属（白金、ロジウム）</t>
  </si>
  <si>
    <t>その他の特殊金属（銀、ﾊﾟﾗｼﾞｳﾑ）</t>
  </si>
  <si>
    <t>チタン、チタン合金</t>
  </si>
  <si>
    <t>その他の非鉄金属</t>
  </si>
  <si>
    <t>セラミック</t>
  </si>
  <si>
    <t>ガラス</t>
  </si>
  <si>
    <t>その他無機化合物</t>
  </si>
  <si>
    <t>フィラー(充填材)を含有する</t>
  </si>
  <si>
    <t>ＰＥ</t>
  </si>
  <si>
    <t>ＰＰ</t>
  </si>
  <si>
    <t>ＰＳ</t>
  </si>
  <si>
    <t>ＰＶＣ</t>
  </si>
  <si>
    <t>ＰＣ</t>
  </si>
  <si>
    <t>ＰＯＭ</t>
  </si>
  <si>
    <t>Ａ（Ｂ）Ｓ</t>
  </si>
  <si>
    <t>ＰＡ</t>
  </si>
  <si>
    <t>ＰＥＴ</t>
  </si>
  <si>
    <t>ＰＰＥ</t>
  </si>
  <si>
    <t>熱可塑性エラストマ</t>
  </si>
  <si>
    <t>その他の熱可塑性樹脂</t>
  </si>
  <si>
    <t>ポリウレタン</t>
  </si>
  <si>
    <t>不飽和ポリエステル</t>
  </si>
  <si>
    <t>エポキシ樹脂</t>
  </si>
  <si>
    <t>その他の熱硬化性樹脂</t>
  </si>
  <si>
    <t>（熱可塑でない）エラストマー／エラストマー複合</t>
  </si>
  <si>
    <t>高分子複合材</t>
  </si>
  <si>
    <t>高分子複合材に含まれる樹脂</t>
  </si>
  <si>
    <t>高分子複合材に含まれる繊維</t>
  </si>
  <si>
    <t>木材</t>
  </si>
  <si>
    <t>紙</t>
  </si>
  <si>
    <t>繊維</t>
  </si>
  <si>
    <t>皮革</t>
  </si>
  <si>
    <t>冷媒</t>
  </si>
  <si>
    <t>潤滑剤、ブレーキフルード、他</t>
  </si>
  <si>
    <t>その他材料（粉体ほか）</t>
  </si>
  <si>
    <t>亜鉛めっき</t>
  </si>
  <si>
    <t>ニッケルめっき</t>
  </si>
  <si>
    <t>アルミニウムめっき</t>
  </si>
  <si>
    <t>銅めっき</t>
  </si>
  <si>
    <t>スズめっき</t>
  </si>
  <si>
    <t>クロムめっき</t>
  </si>
  <si>
    <t>コバルトめっき</t>
  </si>
  <si>
    <t>金めっき</t>
  </si>
  <si>
    <t>白金めっき</t>
  </si>
  <si>
    <t>パラジウムめっき</t>
  </si>
  <si>
    <t>ロジウムめっき</t>
  </si>
  <si>
    <t>銀めっき</t>
  </si>
  <si>
    <t>亜鉛溶射</t>
  </si>
  <si>
    <t>アルミニウム溶射</t>
  </si>
  <si>
    <t>肉盛溶射</t>
  </si>
  <si>
    <t>コバルト自溶合金溶射</t>
  </si>
  <si>
    <t>タングステンカーバイト自溶合金溶</t>
  </si>
  <si>
    <t>酸化アルミニウム溶射</t>
  </si>
  <si>
    <t>酸化クロム溶射</t>
  </si>
  <si>
    <t>スピネル溶射</t>
  </si>
  <si>
    <t>酸化ジルコニウム溶射</t>
  </si>
  <si>
    <t>炭化タングステン・コバルト溶射</t>
  </si>
  <si>
    <t>炭化クロム・ニッケル溶射</t>
  </si>
  <si>
    <t>クロメート被膜・６価クロム処理</t>
  </si>
  <si>
    <t>３価クロメート処理</t>
  </si>
  <si>
    <t>クロムフリー処理</t>
  </si>
  <si>
    <t>ジオメット処理（ノンクロム）処理</t>
  </si>
  <si>
    <t>シュウ酸ボンデ処理</t>
  </si>
  <si>
    <t>ZAY コート処理</t>
  </si>
  <si>
    <t>アルマイト処理</t>
  </si>
  <si>
    <t>アルマイト塗装処理</t>
  </si>
  <si>
    <t>マグネシウム防食処理</t>
  </si>
  <si>
    <t>アルミニウム防食処理</t>
  </si>
  <si>
    <t>黒染め（四三酸化鉄）処理</t>
  </si>
  <si>
    <t>リン酸処理</t>
  </si>
  <si>
    <t>CｒN コーティング</t>
  </si>
  <si>
    <t>DLC コーティング</t>
  </si>
  <si>
    <t>TiN コーティング</t>
  </si>
  <si>
    <t>金蒸着（スパッタを含む）</t>
  </si>
  <si>
    <t>金以外の貴金属・希少金属蒸着（スパッタを含む）</t>
  </si>
  <si>
    <t>その他無機化合物のコーティング</t>
  </si>
  <si>
    <t>塗膜樹脂</t>
  </si>
  <si>
    <t>ダクロ処理</t>
  </si>
  <si>
    <t>コーティング（セラミックス）</t>
  </si>
  <si>
    <t>コーティング（ガラス）</t>
  </si>
  <si>
    <t>コーティング（他の複合材）</t>
  </si>
  <si>
    <t>Pb-RE-4  :鉛が4wt％以下の銅合金（真鍮、りん青銅等）</t>
  </si>
  <si>
    <t>Cランク</t>
  </si>
  <si>
    <t>無電解ニッケルめっき中の鉛</t>
  </si>
  <si>
    <t>-</t>
  </si>
  <si>
    <t>-</t>
  </si>
  <si>
    <t>含有
区分
※6</t>
  </si>
  <si>
    <t>含有用途
※7</t>
  </si>
  <si>
    <t>メールアドレス</t>
  </si>
  <si>
    <t>取引先名</t>
  </si>
  <si>
    <t>取引先コード</t>
  </si>
  <si>
    <t>作成日</t>
  </si>
  <si>
    <t>kg</t>
  </si>
  <si>
    <t>【お取引先様情報】</t>
  </si>
  <si>
    <t>記入上のご注意：</t>
  </si>
  <si>
    <t>【対象品】</t>
  </si>
  <si>
    <t>【対象品】</t>
  </si>
  <si>
    <t>含有率・含有量※2</t>
  </si>
  <si>
    <t>含有
区分
※3</t>
  </si>
  <si>
    <t>部品の質量(g)
※1</t>
  </si>
  <si>
    <t>部位の材質名
※2</t>
  </si>
  <si>
    <t>※3　禁止化学物質（Ａランク、Ｂランク）及び管理化学物質（Ｃランク）に該当する物質がありましたら、それぞれ禁止化学物質（Ａランク、Ｂランク）、管理化学物質（Ｃランク）を選択して下さい。なお、該当しない場合は「－」を選択して下さい。</t>
  </si>
  <si>
    <t xml:space="preserve">含有率・含有量
</t>
  </si>
  <si>
    <t>含有率(wt%)※4</t>
  </si>
  <si>
    <t>含有量(mg)※5</t>
  </si>
  <si>
    <t>※2　該当する材質を「【別紙1】材質分類」より選択して下さい。</t>
  </si>
  <si>
    <t>※7　「【別紙2】使用用途分類コード表」に記載されている物質を含有している場合は、該当する「使用用途分類」を選択して下さい。</t>
  </si>
  <si>
    <t>メールアドレス</t>
  </si>
  <si>
    <t>含有区分…1：意図的な含有
　　　　　　　2：製造工程中に意図的添加し最終的に残留する物質
　　　　　　　3：既知の不純物</t>
  </si>
  <si>
    <t>　　　 また、A、B、Cランクについて含有率に幅がある場合には、備考の項目に最大値を追記記入下さい。</t>
  </si>
  <si>
    <t>含有区分…1：意図的な含有
　　　　  　　　2：製造工程中に意図的添加し最終的に残留する物質
　　　　　  　　3：既知の不純物</t>
  </si>
  <si>
    <t>※3　各化学物質について「含有区分1～3」の内、該当する番号を入力して下さい。</t>
  </si>
  <si>
    <t>※6　各化学物質について「含有区分1～3」の内、該当する番号を入力して下さい。</t>
  </si>
  <si>
    <t>禁止化学物質不使用保証書</t>
  </si>
  <si>
    <t>京セラ株式会社</t>
  </si>
  <si>
    <t>資材本部長　殿</t>
  </si>
  <si>
    <t>取引先上位コード　：</t>
  </si>
  <si>
    <t>会　　社　　名　　：</t>
  </si>
  <si>
    <t>社印</t>
  </si>
  <si>
    <t>部　　署　　名　　：</t>
  </si>
  <si>
    <t>責　任　者　名　　：</t>
  </si>
  <si>
    <t>記　入　者　名　　：</t>
  </si>
  <si>
    <t>記　　入　　日　　：</t>
  </si>
  <si>
    <t>&lt;保証対象一覧&gt;※添付の対象品リストをご参照頂き、ご記入ください。</t>
  </si>
  <si>
    <t>品名</t>
  </si>
  <si>
    <t>規格</t>
  </si>
  <si>
    <t>作成日</t>
  </si>
  <si>
    <t>コード</t>
  </si>
  <si>
    <t>使用用途分類</t>
  </si>
  <si>
    <t xml:space="preserve">五酸化二ヒ素 </t>
  </si>
  <si>
    <t>三酸化二ヒ素</t>
  </si>
  <si>
    <t>ヘキサブロモシクロドデカン（HBCDD）
＜すべての主要ジアステレオ異性体を含む＞</t>
  </si>
  <si>
    <t>Cd-R-3</t>
  </si>
  <si>
    <t>均質材料単位あたり100ppmを超えるカドミウムを含むホウケイ酸ガラス、ソーダ石灰ガラス等へ使用するエナメル塗布用印刷インキ</t>
  </si>
  <si>
    <t>Cd-R-4</t>
  </si>
  <si>
    <t>均質材料単位あたり100ppmを超える、音圧レベル100dB(A)以上の高耐入力スピーカの変換器のボイスコイルに直付けされる導電体の電気的/機械的なはんだ接合部分の合金中のカドミウム</t>
  </si>
  <si>
    <t>Cd-R-6</t>
  </si>
  <si>
    <t>均質材料単位あたり100ppmを超える、酸化ベリリウムと結合したアルミニウム上に使用される厚膜ペースト中のカドミウムおよび酸化カドミウム中のカドミウム</t>
  </si>
  <si>
    <t>Cd-R-7</t>
  </si>
  <si>
    <t>均質材料単位あたり100ppmを超える、ワンショットぺレットタイプのサーマルカットオフ 中のカドミウム</t>
  </si>
  <si>
    <t>Cd-R-8</t>
  </si>
  <si>
    <t>均質材料単位あたり100ppmを超える、電気接点中のカドミウム</t>
  </si>
  <si>
    <t>Cd-R-9</t>
  </si>
  <si>
    <t>均質材料単位あたり100ppmを超える、フィルターガラスおよび反射基準（reflectance standards）に使用されるガラス中のカドミウム</t>
  </si>
  <si>
    <t>Cd-R-10</t>
  </si>
  <si>
    <t>均質材料単位あたり100ppmを超える、固体照明または表示システムで使用するための色変換II-VI LED中のカドミウム(光放出エリアミリ平方あたり&lt; 10 μg Cd)</t>
  </si>
  <si>
    <t>Cd-E-2</t>
  </si>
  <si>
    <t>均質材料単位あたり100ppmを超えるカドミウムを含む電気自動車のバッテリー</t>
  </si>
  <si>
    <t>Cd-B-1</t>
  </si>
  <si>
    <t>電池重量あたり5ppmを超えるカドミウムを含有する電池</t>
  </si>
  <si>
    <t>Cd-J-0</t>
  </si>
  <si>
    <t>特定用途を除く均質材料単位あたり100ppmを超えるカドミウムの意図的添加の含有がある場合(*右欄に詳細記入 )</t>
  </si>
  <si>
    <t>Cd-J-99</t>
  </si>
  <si>
    <t>不純物／リサイクル材料／コンタミネーションとして、均質材料単位あたり100ppmを超えるカドミウムの含有</t>
  </si>
  <si>
    <t>Cd-R-0</t>
  </si>
  <si>
    <t>特定用途を除く均質材料単位あたり100ppm以下のカドミウムの意図的添加の含有がある場合(*右欄に詳細記入 )</t>
  </si>
  <si>
    <t>Cd-RE-98</t>
  </si>
  <si>
    <t>不純物／リサイクル材料／コンタミネーションとして、均質材料単位あたり100ppm以下のカドミウムの含有</t>
  </si>
  <si>
    <t>Cr-R-2</t>
  </si>
  <si>
    <t>均質材料単位あたり1000ppmを超える、吸収型冷蔵庫中のカーボン・スチール冷却システムの防錆剤としての0.75重量%までの六価クロム</t>
  </si>
  <si>
    <t>Cr-E-1</t>
  </si>
  <si>
    <t>均質材料単位あたり1000ppmを超える六価クロムを含む防錆コーティング（下記Cr-E-2以外）</t>
  </si>
  <si>
    <t>Cr-E-2</t>
  </si>
  <si>
    <t>均質材料単位あたり1000ppmを超える六価クロムを含む車体部ボルトナット組立て関係の防錆コーティング</t>
  </si>
  <si>
    <t>Cr-E-3</t>
  </si>
  <si>
    <t>均質材料単位あたり1000ppmを超える六価クロムを含むキャラバン車の(吸着)冷蔵庫</t>
  </si>
  <si>
    <t>Cr-J-0</t>
  </si>
  <si>
    <t>Cd-R-10：均質材料単位あたり100ppmを超える、固体照明または表示システムで使用するための色変換II-VI LED中のカドミウム(光放出エリアミリ平方あたり&lt; 10 μg Cd)</t>
  </si>
  <si>
    <t>Cd-E-2：均質材料単位あたり100ppmを超えるカドミウムを含む電気自動車のバッテリー</t>
  </si>
  <si>
    <t>Cd-B-1：電池重量あたり5ppmを超えるカドミウムを含有する電池</t>
  </si>
  <si>
    <t>Cd-J-0：特定用途を除く均質材料単位あたり100ppmを超えるカドミウムの意図的添加の含有がある場合(*右欄に詳細記入 )</t>
  </si>
  <si>
    <t>Cd-J-99：不純物／リサイクル材料／コンタミネーションとして、均質材料単位あたり100ppmを超えるカドミウムの含有</t>
  </si>
  <si>
    <t>Cd-R-0：特定用途を除く均質材料単位あたり100ppm以下のカドミウムの意図的添加の含有がある場合(*右欄に詳細記入 )</t>
  </si>
  <si>
    <t>Cd-RE-98：不純物／リサイクル材料／コンタミネーションとして、均質材料単位あたり100ppm以下のカドミウムの含有</t>
  </si>
  <si>
    <t>Cr-R-2：均質材料単位あたり1000ppmを超える、吸収型冷蔵庫中のカーボン・スチール冷却システムの防錆剤としての0.75重量%までの六価クロム</t>
  </si>
  <si>
    <t>Cr-E-1：均質材料単位あたり1000ppmを超える六価クロムを含む防錆コーティング（下記Cr-E-2以外）</t>
  </si>
  <si>
    <t>Cr-E-2：均質材料単位あたり1000ppmを超える六価クロムを含む車体部ボルトナット組立て関係の防錆コーティング</t>
  </si>
  <si>
    <t>Cr-E-3：均質材料単位あたり1000ppmを超える六価クロムを含むキャラバン車の(吸着)冷蔵庫</t>
  </si>
  <si>
    <t>Cr-J-0：特定用途を除く均質材料単位あたり1000ppmを超える六価クロムの意図的添加の含有がある場合(*右欄に詳細記入 )</t>
  </si>
  <si>
    <t>Cr-J-99：不純物／リサイクル材料／コンタミネーションとして、均質材料単位あたり1000ppmを超える六価クロムの含有</t>
  </si>
  <si>
    <t>Cr-R-0：特定用途を除く均質材料単位あたり1000ppm以下の六価クロムの意図的添加の含有がある場合(*右欄に詳細記入 )</t>
  </si>
  <si>
    <t>Cr-RE-98：不純物／リサイクル材料／コンタミネーションとして、均質材料単位あたり1000ppm以下の六価クロムの含有</t>
  </si>
  <si>
    <t>Hg-R-6：シングルキャップの蛍光ランプ中の、（バーナーあたり）下記を超えない水銀
(a)30W未満の一般照明目的用：5mg
(b)30W以上50W未満の一般照明目的用：5 mg
(c)50W以上150W未満の一般照明目的用：5 mg
(d)150W以上の一般照明目的用：15mg
(e)環形または四角の構造形態で、管径17mm以下を有する一般照明目的用：7mg
(f)特別目的用：5 mg</t>
  </si>
  <si>
    <t>Hg-R-7：ダブルキャップの一般目的用の直管蛍光灯中（ランプ毎に）の下記を超えない水銀
(a)通常寿命の管径9mm未満（例：T2）の三波長蛍光体：5mg
(b)通常寿命の管径9mm以上17mm以下（例：T5）の三波長蛍光体:5mg
(c)通常寿命の管径17mm超28mm以下（例：T8）の三波長蛍光体：5mg
(d)通常寿命の管径28mm超（例：T12）の三波長蛍光体：5mg
(e)長寿命（25,000時間以上）の三波長蛍光体： 8mg</t>
  </si>
  <si>
    <t>Hg-R-8：ダブルキャップの一般目的用以外の蛍光灯中（ランプ毎に）の下記の水銀
(a)管径28mm超の線形白色ランプ(e.g T10およびT12):10mgを超えない水銀
(b)あらゆる径の非線形白色ランプ：15mgを超えない水銀
(c)非線形三波長蛍光体ランプ管径 17mm超（例：T9）に含有する水銀
(d)その他の一般照明目的および特別目的用（例：インダクションランプ）のためのランプに含有する水銀</t>
  </si>
  <si>
    <t>Hg-R-9：特別目的の冷陰極線蛍光灯および外部電極蛍光ランプ（CCFLおよびEEFL）中の水銀</t>
  </si>
  <si>
    <t>Hg-R-10：Hg-R-6、Hg-R-7、Hg-R-8、Hg-R-9以外の低圧放電ランプ中の水銀(ランプごと）</t>
  </si>
  <si>
    <t>Hg-R-11：改善された演色評価数（colour rendering index） Ra60超の一般照明目的の超高圧ナトリウム（蒸気）ランプ中の水銀</t>
  </si>
  <si>
    <t>Hg-R-12：一般照明目的用のその他（Hg-R-11)の超高圧ナトリウム（蒸気）ランプ中の水銀</t>
  </si>
  <si>
    <t>Hg-R-13：高圧水銀放電ランプ(HPMV)中の水銀</t>
  </si>
  <si>
    <t>Hg-R-14：ハロゲン化金属ランプ(MH)中の水銀</t>
  </si>
  <si>
    <t>Hg-R-15：2002/95/ECの附属書（or水銀の使用用途分類）で特に定めていない特殊目的のその他の放電ランプ中の水銀</t>
  </si>
  <si>
    <t>Hg-E-1：ディスチャージランプ及び計器パネルディスプレイ中の水銀</t>
  </si>
  <si>
    <t>Hg-B-1：電池重量あたり1ppmを超える水銀を含有する電池</t>
  </si>
  <si>
    <t>Hg-J-0：特定用途を除く均質材料単位あたり1000ppmを超える水銀の意図的添加の含有がある場合(*右欄に詳細記入)</t>
  </si>
  <si>
    <t>Hg-J-99：不純物／リサイクル材料／コンタミネーションとして、均質材料単位あたり1000ppmを超える水銀の含有</t>
  </si>
  <si>
    <t>Hg-R-0：特定用途を除く均質材料単位あたり1000ppm以下の水銀の意図的添加の含有がある場合(*右欄に詳細記入)</t>
  </si>
  <si>
    <t>Hg-RE-98：不純物／リサイクル材料／コンタミネーションとして、均質材料単位あたり1000ppm以下の水銀の含有</t>
  </si>
  <si>
    <t>Ni-J-1：長期間皮膚に接触する用途で、意図的添加の含有がある場合</t>
  </si>
  <si>
    <t>Ni-J-2：製品用途不明で意図的添加の含有がある場合</t>
  </si>
  <si>
    <t>Ni-J-98：Ni-J-1、Ni-J-2以外の含有がある場合（長時間皮膚に接触しない用途、または不純物）</t>
  </si>
  <si>
    <t>Pb-RE-3：均質材料単位あたり1000ppmを超える、鋼材（亜鉛めっき、快削鋼を含む）中の0.35wt%以下の鉛の含有</t>
  </si>
  <si>
    <t>Pb-RE-4：均質材料単位あたり1000ppmを超える、銅合金（真鍮、りん青銅等）中の4wt%以下の鉛の含有</t>
  </si>
  <si>
    <t>Pb-RE-5：均質材料単位あたり1000ppmを超える、陰極線管中の鉛</t>
  </si>
  <si>
    <t>Pb-RE-6：均質材料単位あたり1000ppmを超える、重量比0.2%までの蛍光管のガラス中の鉛</t>
  </si>
  <si>
    <t>Pb-RE-7：均質材料単位あたり1000ppmを超える、ガラスまたはセラミック中、もしくはガラスまたはセラミックスマトリックス化合物中に鉛を含む、キャパシタ中の誘電セラミック以外の電気および電子コンポーネント中の鉛（例：ピエゾエレクトロニックデバイス）</t>
  </si>
  <si>
    <t>Pb-RE-8：均質材料単位あたり1000ppmを超える、125V ACまたは250V DCまたはそれ以上の定格電圧のキャパシタに使用する誘電セラミック中の鉛</t>
  </si>
  <si>
    <t xml:space="preserve">Pb-RE-9：均質材料単位あたり1000ppmを超える、定格電圧が125V ACまたは250V DC未満のキャパシタ中の誘電セラミック中の鉛 </t>
  </si>
  <si>
    <t>Pb-RE-10：均質材料単位あたり1000ppmを超える、Cプレスコンプライアント・ピン・コネクタ/システムに使用される鉛</t>
  </si>
  <si>
    <t>Pb-RE-11：均質材料単位あたり1000ppmを超える、Cプレス以外のコンプライアント・ピン・コネクタ/システムに使用される鉛</t>
  </si>
  <si>
    <t>Pb-R-1：均質材料単位あたり1000ppmを超える、アルミニウム材料中の0.4wt％以下の鉛の含有</t>
  </si>
  <si>
    <t>Pb-R-2：高融点はんだ中の鉛（85wt％以上の鉛を含む鉛合金）</t>
  </si>
  <si>
    <t>Pb-R-3：均質材料単位あたり1000ppmを超える、サーバー、ストレージおよびストレージ・アレイ・システム、スイッチ切替、信号発信、転送ならびに電気通信用ネットワーク管理のためのネットワーク・インフラ装置用のハンダ中の鉛</t>
  </si>
  <si>
    <t>Pb-R-5：均質材料単位あたり1000ppmを超える鉛を含む熱伝導モジュールＣリング用コーティング材</t>
  </si>
  <si>
    <t>Pb-R-7：85wt%未満 80wt%を超える鉛を含むマイクロプロセッサのピンとパッケージ接合用の2種類を超える元素で構成されるはんだ</t>
  </si>
  <si>
    <t>Pb-R-8：均質材料単位あたり1000ppmを超える、Flip Chip ICパッケージ内で半導体のダイとキャリアー接合用のはんだ中の鉛</t>
  </si>
  <si>
    <t>Pb-R-10：均質材料単位あたり1000ppmを超える、ケイ酸塩(silicate)がコーティングされたバルブを有する直線状白熱電球の鉛</t>
  </si>
  <si>
    <t>Pb-R-11：均質材料単位あたり1000ppmを超える、プロフェッショナル向け複写用途に使用される高輝度放電（HID）ランプ中の放射媒体としてのハロゲン化鉛</t>
  </si>
  <si>
    <t>Pb-R-13：均質材料単位あたり1000ppmを超える、非常にコンパクトな省エネルギーランプ(ESL)における、主アマルガムとしての特定の組成物PbBiSn-HgおよびPbInSn-Hg、ならびに補助アマルガムとしてのPbSn-Hgの鉛</t>
  </si>
  <si>
    <t>Pb-R-14：均質材料単位あたり1000ppmを超える、液晶ディスプレイ(LCD)に使用される平面蛍光ランプの前部および後部基板を接合するために使用されるガラスの中の鉛酸化物の鉛</t>
  </si>
  <si>
    <t>Pb-R-15：均質材料単位あたり1000ppmを超える鉛を含むホウケイ酸ガラス、ソーダ石灰ガラス等へ使用するエナメル塗布用印刷インキ</t>
  </si>
  <si>
    <t>Pb-R-17：均質材料単位あたり1000ppmを超える、ピッチが0.65mm以下のコネクタ以外の狭ピッチコンポーネントの仕上げ剤に含まれる鉛</t>
  </si>
  <si>
    <t>Pb-R-18：均質材料単位あたり1000ppmを超える、機械加工通し穴付き円盤状および平面アレーセラミック多層コンデンサへのはんだ付け用はんだに含まれる鉛</t>
  </si>
  <si>
    <t>Pb-R-20：均質材料単位あたり1000ppmを超える鉛を含むブラックライトブルー（BLB）ランプのガラス筐体に含まれる鉛酸化物</t>
  </si>
  <si>
    <t>Pb-R-21：均質材料単位あたり1000ppmを超える、高出力（125dB SPL以上の音響パワーレベルで数時間作動すると規定されている）スピーカに使用されるトランスデューサ用はんだとして用いられる鉛合金中の鉛</t>
  </si>
  <si>
    <t>Pb-R-22：均質材料単位あたり1000ppmを超える、理事会指令69/493/EECの付属書I（カテゴリ1、2、3および4）で定義されているクリスタルガラスに含まれる鉛</t>
  </si>
  <si>
    <t>Pb-R-23：均質材料単位あたり1000ppmを超える、水銀を含有しない薄型蛍光ランプ（たとえば、液晶ディスプレイや、デザイン用または工業用照明に用いられるもの）に使用されるはんだ材の中の鉛</t>
  </si>
  <si>
    <t>Pb-R-24：均質材料単位あたり1000ppmを超える、アルゴン・クリプトンレーザ管のウインドウ組立部品を形成するために用いられるシールフリット中の酸化鉛中の鉛</t>
  </si>
  <si>
    <t>Pb-R-25：均質材料単位あたり1000ppmを超える、電力トランス中の、直径100 μm 以下の薄型銅線のはんだ用のはんだ中の鉛</t>
  </si>
  <si>
    <t>Pb-R-26：均質材料単位あたり1000ppmを超えるサーメット型のトリマポテンショメータの素子に含まれる鉛</t>
  </si>
  <si>
    <t>Pb-R-27：均質材料単位あたり1000ppmを超える、亜鉛ホウ酸塩処理ガラス（zinc borat glass）体ベース上の高圧ダイオードのめっき層中の鉛</t>
  </si>
  <si>
    <t>Pb-R-30：均質材料単位あたり1000ppmを超える鉛を含む光学用途に使用される白色ガラス中の鉛</t>
  </si>
  <si>
    <t>Pb-R-31：均質材料単位あたり1000ppmを超える鉛を含むフィルターガラスおよび反射基準（reflectance standards）に使用されるガラス中の鉛</t>
  </si>
  <si>
    <t>Pb-R-32：均質材料単位あたり1000ppmを超える、ヒーティング、換気、空調及び冷蔵、冷凍、換気（ヒーバックアンドアール：HVACR）用途の冷媒含有コンプレッサ用ベアリングのシェル（さや）およびブッシュ（穴の内面にはめこむ円筒部品）中の鉛</t>
  </si>
  <si>
    <t>Pb-R-33：均質材料単位あたり1000ppmを超える、BSP (BaSi2O5:Pb)等の蛍光体を含む日焼け用ランプとして使用される放電ランプの蛍光パウダー中の付活剤としての鉛（重量比1%以下の鉛）</t>
  </si>
  <si>
    <t>Pb-R-34：均質材料単位あたり1000ppmを超える、SMS((Sr,Ba)2MgSi2O7:Pb)等の蛍光体を含む、ジアゾ印刷複写、リソグラフィ、捕虫器、光化学、硬化処理用の専用ランプとして使用される放電ランプの蛍光体の付活剤としての鉛(重量比1%以下の鉛)</t>
  </si>
  <si>
    <t>Pb-R-35：均質材料単位あたり1000ppmを超える、表面伝導型電子放出素子ディスプレイ(SED)の表面において、構造的要素中、特にシールフリットおよびフリットリングに使用される酸化鉛。</t>
  </si>
  <si>
    <t>Pb-E-1：アルミニウム中の鉛  (0.4＜Pb≦1.5wt%)</t>
  </si>
  <si>
    <t>Pb-E-3：均質材料単位あたり1000ppmを超える鉛を含むベアリングシェル/軸受(合金）</t>
  </si>
  <si>
    <t>Pb-E-4：均質材料単位あたり1000ppmを超える鉛を含むバッテリー</t>
  </si>
  <si>
    <t>Pb-E-5：均質材料単位あたり1000ppmを超える鉛を含む制振装置(バイブレーションダンパ)</t>
  </si>
  <si>
    <t>Pb-E-6：均質材料単位あたり1000ppmを超える、0.5wt％以下の流体ハンドリング・パワートレーン用エラストマーの加硫剤及び安定剤中の鉛</t>
  </si>
  <si>
    <t>Pb-E-7：均質材料単位あたり1000ppmを超える、0.5wt％以下のパワートレーン用エラストマーの接着剤中の鉛</t>
  </si>
  <si>
    <t>Pb-E-10：均質材料単位あたり1000ppmを超える鉛を含むバルブシート</t>
  </si>
  <si>
    <t>Pb-E-11：均質材料単位あたり1000ppmを超える鉛を含む起爆剤</t>
  </si>
  <si>
    <t>Pb-E-12：均質材料単位あたり1000ppmを超える、電気用途のはんだの鉛（電子回路基板及びガラスへのはんだ付けを除く）</t>
  </si>
  <si>
    <t>Pb-E-13：均質材料単位あたり1000ppmを超える、電気・電子部品の電子回路基板への取り付け及び部品終端用はんだの鉛（電解アルミコンデンサーを除く）</t>
  </si>
  <si>
    <t>Pb-E-14：均質材料単位あたり1000ppmを超える、電解アルミニウムコンデンサーの終端の鉛</t>
  </si>
  <si>
    <t>Pb-E-15：均質材料単位あたり1000ppmを超える、エアマスセンサーのガラスへのはんだ付け用の鉛</t>
  </si>
  <si>
    <t>Pb-E-16：均質材料単位あたり1000ppmを超える、パワーセミコンダクターのヒートスプレッダーとヒートシンクの取り付けはんだの鉛（チップサイズが少なくとも1cm2で電流密度が少なくとも1A/mm2）</t>
  </si>
  <si>
    <t>Pb-E-17：均質材料単位あたり1000ppmを超える、ガラスへの電気グレージング用途のはんだの鉛（ラミネートグレージングはんだ付けを除く）</t>
  </si>
  <si>
    <t>Pb-E-18：均質材料単位あたり1000ppmを超える、ラミネートグレージング用途のはんだの鉛</t>
  </si>
  <si>
    <t>Pb-J-1：均質材料単位あたり300ppmを超える、電線及びコード類の被覆中の鉛</t>
  </si>
  <si>
    <t>Pb-J-2：調査単位あたり300ppmを超える鉛を含む、12歳以下の子供用製品への使用
（ただし、本項目は、調査先から12歳以下の子供用製品で使用するという指示がある場合のみ選択すること）</t>
  </si>
  <si>
    <t>Pb-J-3：おもちゃ用途の部品・材料で、塗装などの表面処理層単位あたり0.009％を超える鉛の含有
（ただし、本項目は、調査先からおもちゃ用途で使用するという指示がある場合のみ選択すること）</t>
  </si>
  <si>
    <t>Pb-B-1：電池重量あたり40ppmを超える鉛を含有する電池</t>
  </si>
  <si>
    <t>Pb-J-0：特定用途を除く均質材料単位あたり1000ppmを超える鉛の意図的添加の含有がある場合(*右欄に詳細記入)</t>
  </si>
  <si>
    <t>Pb-J-99：不純物／リサイクル材料／コンタミネーションとして、均質材料単位あたり1000ppmを超える鉛の含有</t>
  </si>
  <si>
    <t>Pb-R-0：特定用途を除く均質材料単位あたり1000ppm以下の鉛の意図的添加の含有がある場合(*右欄に詳細記入)</t>
  </si>
  <si>
    <t>Pb-RE-98：不純物／リサイクル材料／コンタミネーションとして、均質材料単位あたり1000ppm以下の鉛の含有</t>
  </si>
  <si>
    <t>Se-J-0：全て</t>
  </si>
  <si>
    <t>Sb-J-0：全て</t>
  </si>
  <si>
    <t>製品用途不明で、可塑化した材料（均質材料単位）あたりの重量比が、BBP, DBP, DEHPの合計値で0.1％を超える含有がある場合</t>
  </si>
  <si>
    <t>C09-J-97</t>
  </si>
  <si>
    <t>C09-J-1、C09-J-2の用途以外で、可塑化した材料（均質材料単位）あたりの重量比が、BBP, DBP, DEHPの合計値0.1％以下の含有がある場合</t>
  </si>
  <si>
    <t>C10-J-0</t>
  </si>
  <si>
    <t>子供の口に入る玩具、または育児製品の用途で、可塑化した材料（均質材料単位）あたりの重量比が、DIDP, DINP, DNOPの合計値で0.1％を超える含有がある場合</t>
  </si>
  <si>
    <t>C10-J-1</t>
  </si>
  <si>
    <t>製品用途不明で、可塑化した材料（均質材料単位）あたりの重量比が、DIDP, DINP, DNOPの合計値で0.1％を超える含有がある場合</t>
  </si>
  <si>
    <t>C10-J-98</t>
  </si>
  <si>
    <t>C10-J-0、C10-J-1の用途以外で、可塑化した材料（均質材料単位）あたりの重量比が、DIDP, DINP, DNOPの合計値で0.1％以下の含有がある場合</t>
  </si>
  <si>
    <t>C11-J-0</t>
  </si>
  <si>
    <t>均質材料単位あたりの重量比が0.00001％を超える含有がある場合</t>
  </si>
  <si>
    <t>C11-J-98</t>
  </si>
  <si>
    <t>均質材料単位あたりの重量比が0.00001％以下の含有がある場合</t>
  </si>
  <si>
    <t>アンチモン/アンチモン化合物</t>
  </si>
  <si>
    <t>Sb-J-0</t>
  </si>
  <si>
    <t>セレン/セレン化合物</t>
  </si>
  <si>
    <t>Se-J-0</t>
  </si>
  <si>
    <t>（この書類は、納入品に添付して下さい）</t>
  </si>
  <si>
    <t>構成成分保証書</t>
  </si>
  <si>
    <r>
      <t>京セラ株式会社　</t>
    </r>
    <r>
      <rPr>
        <u val="single"/>
        <sz val="16"/>
        <rFont val="ＭＳ Ｐゴシック"/>
        <family val="3"/>
      </rPr>
      <t>　　　　　　　　　　</t>
    </r>
    <r>
      <rPr>
        <sz val="16"/>
        <rFont val="ＭＳ Ｐゴシック"/>
        <family val="3"/>
      </rPr>
      <t>工場・事業所</t>
    </r>
  </si>
  <si>
    <t>製品名　　　　　：</t>
  </si>
  <si>
    <t>ロットナンバー ：</t>
  </si>
  <si>
    <t>数量　　 　　　　：</t>
  </si>
  <si>
    <t>納入日　　　　　：</t>
  </si>
  <si>
    <t>会社名　　：</t>
  </si>
  <si>
    <t>部署名　　：</t>
  </si>
  <si>
    <t>記入者　　：</t>
  </si>
  <si>
    <t>印</t>
  </si>
  <si>
    <t>承認者　　：</t>
  </si>
  <si>
    <t>ＴＥＬ 　　　：</t>
  </si>
  <si>
    <t>E-Mail　 　：</t>
  </si>
  <si>
    <t>変更申請書</t>
  </si>
  <si>
    <t>年　　　月　　　日</t>
  </si>
  <si>
    <t>京セラ株式会社　　　　　　　　　　　工場・事業所</t>
  </si>
  <si>
    <t>【お取引先様記入欄】</t>
  </si>
  <si>
    <t>取引先コード</t>
  </si>
  <si>
    <t>取引先名</t>
  </si>
  <si>
    <t>作成者名</t>
  </si>
  <si>
    <t>１．上記取引品につき、下記の変更管理確認項目の変更を希望しますので、必要書類を添付し、申請致します。</t>
  </si>
  <si>
    <t>（変更のある項目には、○印をつけます）</t>
  </si>
  <si>
    <t>使用材料の変更</t>
  </si>
  <si>
    <t>製造方法の変更</t>
  </si>
  <si>
    <t>部品の変更</t>
  </si>
  <si>
    <t>保管方法の変更</t>
  </si>
  <si>
    <t>構成成分報告書　（化学物質・混合物用）</t>
  </si>
  <si>
    <t>当社は、以下の「保証対象一覧」に記載する納入製品について、「京セラ環境負荷物質ガイドライン」（以下「ガイドライン」）に定める禁止化学物質（Ａランク、Ｂランク）の非含有及び禁止化学物質（Ａランク）の製造工程での不使用を保証致します。なお、京セラ株式会社（以下「京セラ」）が期限を定めた化学物質についてはその期限内で全廃することを保証致します。
また、法令、社会環境、京セラの顧客要求内容等の変化により、ガイドラインが改訂されたときは直ちに改訂内容を確認し、改訂後のガイドラインに合致しない場合はその旨を報告致します。　　　　　　　</t>
  </si>
  <si>
    <t>納入品について、構成情報のすべてを開示することが原則ですが、社外秘などの理由により、開示できない成分については、”化学物質名”の欄に”その他の成分”とご記入ください。ただし、京セラ環境負荷物質ガイドラインで定めるAランク、Bランク、Cランク物質については含有している場合、必ずその化学物質名やCAS No.等を記載して下さい。</t>
  </si>
  <si>
    <t>納入品について、構成情報のすべてを開示することが原則ですが、社外秘などの理由により、開示できない成分については、”部位を構成する化学物質名”の欄に”その他の成分”とご記入ください。
ただし、京セラ環境負荷物質ガイドラインで定めるAランク、Bランク、Cランク物質については含有している場合、必ずその化学物質名やCAS No.等を記載して下さい。</t>
  </si>
  <si>
    <t>上記納入品については、　　　　　　　年　　　月　　　日提出の「京セラ環境負荷物質ガイ</t>
  </si>
  <si>
    <t>ドライン」回答フォーマット、または構成成分報告書の内容と相違ない事を保証します。</t>
  </si>
  <si>
    <t>【お取引先様へのお願い】</t>
  </si>
  <si>
    <t>・上記型番記入欄は、弊社またはお取引先様の型番等を任意にご記入ください。</t>
  </si>
  <si>
    <t>・「含有」の定義については、京セラ環境負荷物質ガイドライン「３．用語の定義」をご参照ください。</t>
  </si>
  <si>
    <t>※1　質量は有効数字３桁（４桁目は四捨五入）でご記入頂き、「部位質量合計確認(%)」の値が100%となるようにして下さい。</t>
  </si>
  <si>
    <t>含有量合計確認(%)</t>
  </si>
  <si>
    <t>※5　含有量は有効数字３桁（４桁目は四捨五入）でご記入頂き、「含有量合計確認(%)」の値が100%となる様にして下さい。　</t>
  </si>
  <si>
    <t>※8　ガイドラインで指定しているBランクの用途で使用しており閾値未満の場合は、ランクをBランクとしたうえで、含有用途記入欄、又は備考欄に使用可能な理由を例に倣って明記ください</t>
  </si>
  <si>
    <t>※9　プルダウンメニューは必ず選択してください。</t>
  </si>
  <si>
    <t>京セラ品目コード</t>
  </si>
  <si>
    <t>型番(任意)</t>
  </si>
  <si>
    <t>京セラ品目コード</t>
  </si>
  <si>
    <t>※2　含有率、含有量は有効数字３桁（４桁目は四捨五入）で記載頂き、「含有量合計確認(%)」の値が100%となるようにして下さい。</t>
  </si>
  <si>
    <t>※4　含有率は部位別（含有率＝含有量／部位の質量）に有効数字３桁（４桁目は四捨五入）で記載頂き、部位別の含有率総合計が100%となるようにして下さい。</t>
  </si>
  <si>
    <t>　　　 また、A、B、Cランクについて含有率に幅がある場合は、含有率記入欄には中心値を記入いただき、備考欄に最大値を追記記入下さい。</t>
  </si>
  <si>
    <t>　　　 また、A、B、Cランクについて含有量に幅がある場合は、含有量記入欄には中心値を記入いただき、備考欄に最大値を追記記入下さい。</t>
  </si>
  <si>
    <t>【別紙1】材質分類</t>
  </si>
  <si>
    <t>【別紙2】使用用途分類コード表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</si>
</sst>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_ "/>
    <numFmt numFmtId="182" formatCode="0_);[Red]\(0\)"/>
    <numFmt numFmtId="183" formatCode="0.0%"/>
    <numFmt numFmtId="184" formatCode="0.0_ "/>
    <numFmt numFmtId="185" formatCode="0.00_ "/>
    <numFmt numFmtId="186" formatCode="0.0000_ "/>
    <numFmt numFmtId="187" formatCode="0.000_ "/>
    <numFmt numFmtId="188" formatCode="[$-F400]h:mm:ss\ AM/PM"/>
    <numFmt numFmtId="189" formatCode="0.000%"/>
    <numFmt numFmtId="190" formatCode="0.0000%"/>
    <numFmt numFmtId="191" formatCode="0.00000%"/>
    <numFmt numFmtId="192" formatCode="#,##0.0;[Red]\-#,##0.0"/>
    <numFmt numFmtId="193" formatCode="0.000000_ "/>
    <numFmt numFmtId="194" formatCode="0.00000_ "/>
  </numFmts>
  <fonts count="51">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u val="single"/>
      <sz val="14"/>
      <name val="ＭＳ Ｐゴシック"/>
      <family val="3"/>
    </font>
    <font>
      <sz val="20"/>
      <name val="ＭＳ Ｐゴシック"/>
      <family val="3"/>
    </font>
    <font>
      <sz val="24"/>
      <name val="ＭＳ Ｐゴシック"/>
      <family val="3"/>
    </font>
    <font>
      <sz val="10"/>
      <name val="ＭＳ Ｐゴシック"/>
      <family val="3"/>
    </font>
    <font>
      <sz val="16"/>
      <name val="ＭＳ Ｐゴシック"/>
      <family val="3"/>
    </font>
    <font>
      <sz val="18"/>
      <name val="ＭＳ Ｐゴシック"/>
      <family val="3"/>
    </font>
    <font>
      <b/>
      <sz val="18"/>
      <name val="ＭＳ Ｐゴシック"/>
      <family val="3"/>
    </font>
    <font>
      <sz val="12"/>
      <name val="ＭＳ Ｐゴシック"/>
      <family val="3"/>
    </font>
    <font>
      <sz val="22"/>
      <name val="ＭＳ Ｐゴシック"/>
      <family val="3"/>
    </font>
    <font>
      <u val="single"/>
      <sz val="16"/>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ash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double"/>
      <right>
        <color indexed="63"/>
      </right>
      <top style="thin"/>
      <bottom style="thin"/>
    </border>
    <border>
      <left style="double"/>
      <right>
        <color indexed="63"/>
      </right>
      <top style="medium"/>
      <bottom style="thin"/>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dashed"/>
      <top style="thin"/>
      <bottom style="thin"/>
    </border>
    <border>
      <left style="double"/>
      <right>
        <color indexed="63"/>
      </right>
      <top style="thin"/>
      <bottom>
        <color indexed="63"/>
      </bottom>
    </border>
    <border>
      <left style="thin"/>
      <right style="thin"/>
      <top style="thin"/>
      <bottom style="medium"/>
    </border>
    <border>
      <left style="double"/>
      <right style="thin"/>
      <top style="thin"/>
      <bottom style="medium"/>
    </border>
    <border>
      <left style="double"/>
      <right style="thin"/>
      <top>
        <color indexed="63"/>
      </top>
      <bottom style="thin"/>
    </border>
    <border>
      <left style="double"/>
      <right style="thin"/>
      <top style="thin"/>
      <bottom style="thin"/>
    </border>
    <border>
      <left style="thin">
        <color indexed="8"/>
      </left>
      <right style="dashed">
        <color indexed="8"/>
      </right>
      <top style="thin">
        <color indexed="8"/>
      </top>
      <bottom style="thin">
        <color indexed="8"/>
      </bottom>
    </border>
    <border>
      <left style="thin"/>
      <right style="thin"/>
      <top style="thin"/>
      <bottom style="double"/>
    </border>
    <border>
      <left style="thin"/>
      <right style="thin"/>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style="double"/>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dashed"/>
      <right style="dashed"/>
      <top style="thin"/>
      <bottom style="thin"/>
    </border>
    <border>
      <left style="thin"/>
      <right>
        <color indexed="63"/>
      </right>
      <top style="thin"/>
      <bottom>
        <color indexed="63"/>
      </bottom>
    </border>
    <border>
      <left style="double"/>
      <right>
        <color indexed="63"/>
      </right>
      <top>
        <color indexed="63"/>
      </top>
      <bottom>
        <color indexed="63"/>
      </bottom>
    </border>
    <border>
      <left style="thin"/>
      <right style="thin"/>
      <top style="thin"/>
      <bottom style="thin">
        <color indexed="10"/>
      </bottom>
    </border>
    <border>
      <left style="thin"/>
      <right style="thin"/>
      <top style="thin">
        <color indexed="10"/>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49" fillId="0" borderId="0">
      <alignment vertical="center"/>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cellStyleXfs>
  <cellXfs count="19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2" fillId="0" borderId="0" xfId="65" applyFont="1" applyBorder="1" applyAlignment="1">
      <alignment wrapText="1"/>
      <protection/>
    </xf>
    <xf numFmtId="0" fontId="2" fillId="0" borderId="0" xfId="65" applyFont="1" applyBorder="1" applyAlignment="1">
      <alignment vertical="center" wrapText="1"/>
      <protection/>
    </xf>
    <xf numFmtId="0" fontId="2" fillId="0" borderId="0" xfId="0" applyFont="1" applyBorder="1" applyAlignment="1">
      <alignment vertical="center"/>
    </xf>
    <xf numFmtId="0" fontId="2" fillId="0" borderId="0"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2" fillId="33" borderId="0" xfId="0" applyFont="1" applyFill="1" applyAlignment="1">
      <alignment vertical="center"/>
    </xf>
    <xf numFmtId="0" fontId="11" fillId="33" borderId="0" xfId="0" applyFont="1" applyFill="1" applyBorder="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2" fillId="0" borderId="25" xfId="0" applyFont="1" applyBorder="1" applyAlignment="1">
      <alignment horizontal="right" vertical="center"/>
    </xf>
    <xf numFmtId="0" fontId="12" fillId="0" borderId="2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right" vertical="center"/>
    </xf>
    <xf numFmtId="0" fontId="12" fillId="0" borderId="26" xfId="0" applyFont="1" applyBorder="1" applyAlignment="1">
      <alignment vertical="center"/>
    </xf>
    <xf numFmtId="0" fontId="2" fillId="0" borderId="0" xfId="0" applyFont="1" applyAlignment="1">
      <alignment horizontal="right" vertical="center"/>
    </xf>
    <xf numFmtId="0" fontId="2" fillId="0" borderId="26"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top"/>
    </xf>
    <xf numFmtId="0" fontId="12"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8" xfId="0" applyFont="1" applyFill="1" applyBorder="1" applyAlignment="1">
      <alignment vertical="center"/>
    </xf>
    <xf numFmtId="0" fontId="2" fillId="0" borderId="0" xfId="0" applyFont="1" applyAlignment="1">
      <alignment horizontal="center" vertical="center"/>
    </xf>
    <xf numFmtId="0" fontId="2" fillId="0" borderId="11" xfId="0" applyFont="1" applyFill="1" applyBorder="1" applyAlignment="1">
      <alignment vertical="center"/>
    </xf>
    <xf numFmtId="0" fontId="2" fillId="0" borderId="29" xfId="0" applyFont="1" applyBorder="1" applyAlignment="1">
      <alignment vertical="center"/>
    </xf>
    <xf numFmtId="0" fontId="2" fillId="0" borderId="11"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2" fillId="0" borderId="0" xfId="65" applyFont="1" applyBorder="1" applyAlignment="1">
      <alignment horizontal="left" vertical="center"/>
      <protection/>
    </xf>
    <xf numFmtId="0" fontId="2" fillId="0" borderId="0" xfId="0" applyFont="1" applyAlignment="1">
      <alignmen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0" xfId="0" applyFont="1" applyBorder="1" applyAlignment="1">
      <alignment vertical="center" wrapText="1"/>
    </xf>
    <xf numFmtId="0" fontId="2" fillId="0" borderId="31" xfId="0" applyFont="1" applyBorder="1" applyAlignment="1">
      <alignment horizontal="center" vertical="center"/>
    </xf>
    <xf numFmtId="185" fontId="2" fillId="0" borderId="11" xfId="65" applyNumberFormat="1" applyFont="1" applyBorder="1" applyAlignment="1">
      <alignment vertical="center"/>
      <protection/>
    </xf>
    <xf numFmtId="189" fontId="2" fillId="0" borderId="11" xfId="42" applyNumberFormat="1"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9" fillId="0" borderId="36" xfId="0" applyFont="1" applyBorder="1" applyAlignment="1">
      <alignment horizontal="left" vertical="center"/>
    </xf>
    <xf numFmtId="0" fontId="9" fillId="0" borderId="37" xfId="0" applyFont="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vertical="center"/>
    </xf>
    <xf numFmtId="0" fontId="9" fillId="0" borderId="39" xfId="0" applyFont="1" applyBorder="1" applyAlignment="1">
      <alignment vertical="center" wrapText="1"/>
    </xf>
    <xf numFmtId="0" fontId="9" fillId="0" borderId="40" xfId="0" applyFont="1" applyBorder="1" applyAlignment="1">
      <alignment vertical="center"/>
    </xf>
    <xf numFmtId="0" fontId="9" fillId="0" borderId="40" xfId="0" applyFont="1" applyBorder="1" applyAlignment="1">
      <alignment vertical="center" wrapText="1"/>
    </xf>
    <xf numFmtId="0" fontId="9" fillId="0" borderId="38" xfId="0" applyFont="1" applyBorder="1" applyAlignment="1">
      <alignment vertical="center"/>
    </xf>
    <xf numFmtId="0" fontId="2" fillId="0" borderId="40" xfId="0" applyFont="1" applyBorder="1" applyAlignment="1">
      <alignment vertical="center"/>
    </xf>
    <xf numFmtId="0" fontId="2" fillId="0" borderId="40" xfId="0" applyFont="1" applyBorder="1" applyAlignment="1">
      <alignment vertical="center" wrapText="1"/>
    </xf>
    <xf numFmtId="0" fontId="2" fillId="0" borderId="38" xfId="0" applyFont="1" applyBorder="1" applyAlignment="1">
      <alignment vertical="center"/>
    </xf>
    <xf numFmtId="0" fontId="9" fillId="0" borderId="13" xfId="0" applyFont="1" applyBorder="1" applyAlignment="1">
      <alignment vertical="center" wrapText="1"/>
    </xf>
    <xf numFmtId="0" fontId="9" fillId="0" borderId="38" xfId="0" applyFont="1" applyBorder="1" applyAlignment="1">
      <alignment vertical="center" wrapText="1"/>
    </xf>
    <xf numFmtId="0" fontId="2" fillId="0" borderId="41" xfId="0" applyFont="1" applyBorder="1" applyAlignment="1">
      <alignment vertical="center" wrapText="1"/>
    </xf>
    <xf numFmtId="0" fontId="2" fillId="0" borderId="13" xfId="0" applyFont="1" applyBorder="1" applyAlignment="1">
      <alignment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1" xfId="0" applyFont="1" applyBorder="1" applyAlignment="1">
      <alignment vertical="center" wrapText="1"/>
    </xf>
    <xf numFmtId="0" fontId="9" fillId="0" borderId="44" xfId="0" applyFont="1" applyBorder="1" applyAlignment="1">
      <alignment horizontal="center" vertical="center" wrapText="1"/>
    </xf>
    <xf numFmtId="49" fontId="9" fillId="0" borderId="38" xfId="0" applyNumberFormat="1" applyFont="1" applyBorder="1" applyAlignment="1">
      <alignment horizontal="center"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3" xfId="0" applyFont="1" applyBorder="1" applyAlignment="1">
      <alignment vertical="center" wrapText="1"/>
    </xf>
    <xf numFmtId="0" fontId="2" fillId="0" borderId="38" xfId="0" applyFont="1" applyBorder="1" applyAlignment="1">
      <alignment vertical="center" wrapText="1"/>
    </xf>
    <xf numFmtId="49" fontId="2" fillId="0" borderId="38" xfId="0" applyNumberFormat="1" applyFont="1" applyBorder="1" applyAlignment="1">
      <alignment vertical="center" wrapText="1"/>
    </xf>
    <xf numFmtId="186" fontId="6" fillId="0" borderId="11" xfId="65" applyNumberFormat="1" applyFont="1" applyBorder="1">
      <alignment/>
      <protection/>
    </xf>
    <xf numFmtId="190" fontId="6" fillId="0" borderId="11" xfId="42" applyNumberFormat="1" applyFont="1" applyBorder="1" applyAlignment="1">
      <alignment/>
    </xf>
    <xf numFmtId="185" fontId="6" fillId="0" borderId="11" xfId="65" applyNumberFormat="1" applyFont="1" applyBorder="1" applyAlignment="1">
      <alignment shrinkToFit="1"/>
      <protection/>
    </xf>
    <xf numFmtId="190" fontId="6" fillId="0" borderId="11" xfId="42" applyNumberFormat="1" applyFont="1" applyBorder="1" applyAlignment="1">
      <alignment shrinkToFit="1"/>
    </xf>
    <xf numFmtId="0" fontId="9" fillId="0" borderId="39" xfId="0" applyFont="1" applyBorder="1" applyAlignment="1" quotePrefix="1">
      <alignment horizontal="right" vertical="center" wrapText="1"/>
    </xf>
    <xf numFmtId="0" fontId="9" fillId="0" borderId="42" xfId="0" applyFont="1" applyBorder="1" applyAlignment="1" quotePrefix="1">
      <alignment horizontal="center" vertical="center" wrapText="1"/>
    </xf>
    <xf numFmtId="0" fontId="9" fillId="0" borderId="43" xfId="0" applyFont="1" applyBorder="1" applyAlignment="1" quotePrefix="1">
      <alignment horizontal="center" vertical="center" wrapText="1"/>
    </xf>
    <xf numFmtId="0" fontId="2" fillId="0" borderId="11" xfId="62" applyFont="1" applyBorder="1">
      <alignment vertical="center"/>
      <protection/>
    </xf>
    <xf numFmtId="0" fontId="0" fillId="0" borderId="0" xfId="62">
      <alignment vertical="center"/>
      <protection/>
    </xf>
    <xf numFmtId="0" fontId="2" fillId="34" borderId="11" xfId="62" applyFont="1" applyFill="1" applyBorder="1" applyAlignment="1">
      <alignment horizontal="center" vertical="center"/>
      <protection/>
    </xf>
    <xf numFmtId="0" fontId="2" fillId="0" borderId="0" xfId="62" applyFont="1">
      <alignment vertical="center"/>
      <protection/>
    </xf>
    <xf numFmtId="187" fontId="9" fillId="0" borderId="43" xfId="0" applyNumberFormat="1" applyFont="1" applyBorder="1" applyAlignment="1">
      <alignment horizontal="center" vertical="center" wrapText="1"/>
    </xf>
    <xf numFmtId="186" fontId="9" fillId="0" borderId="43" xfId="0" applyNumberFormat="1" applyFont="1" applyBorder="1" applyAlignment="1">
      <alignment horizontal="center" vertical="center" wrapText="1"/>
    </xf>
    <xf numFmtId="187" fontId="9" fillId="0" borderId="38" xfId="0" applyNumberFormat="1" applyFont="1" applyBorder="1" applyAlignment="1">
      <alignment horizontal="center" vertical="center" wrapText="1"/>
    </xf>
    <xf numFmtId="184" fontId="9" fillId="0" borderId="44" xfId="0" applyNumberFormat="1" applyFont="1" applyBorder="1" applyAlignment="1">
      <alignment horizontal="center" vertical="center" wrapText="1"/>
    </xf>
    <xf numFmtId="187" fontId="2" fillId="0" borderId="11" xfId="0" applyNumberFormat="1" applyFont="1" applyBorder="1" applyAlignment="1" quotePrefix="1">
      <alignment horizontal="center" vertical="center"/>
    </xf>
    <xf numFmtId="187" fontId="9" fillId="0" borderId="43" xfId="0" applyNumberFormat="1" applyFont="1" applyBorder="1" applyAlignment="1" quotePrefix="1">
      <alignment horizontal="center" vertical="center" wrapText="1"/>
    </xf>
    <xf numFmtId="184" fontId="9" fillId="0" borderId="42" xfId="0" applyNumberFormat="1" applyFont="1" applyBorder="1" applyAlignment="1" quotePrefix="1">
      <alignment horizontal="center" vertical="center" wrapText="1"/>
    </xf>
    <xf numFmtId="184" fontId="9" fillId="0" borderId="43" xfId="0" applyNumberFormat="1" applyFont="1" applyBorder="1" applyAlignment="1" quotePrefix="1">
      <alignment horizontal="center" vertical="center" wrapText="1"/>
    </xf>
    <xf numFmtId="186" fontId="9" fillId="0" borderId="43" xfId="0" applyNumberFormat="1" applyFont="1" applyBorder="1" applyAlignment="1" quotePrefix="1">
      <alignment horizontal="center" vertical="center" wrapText="1"/>
    </xf>
    <xf numFmtId="184" fontId="2" fillId="0" borderId="34" xfId="0" applyNumberFormat="1" applyFont="1" applyBorder="1" applyAlignment="1" quotePrefix="1">
      <alignment horizontal="center" vertical="center"/>
    </xf>
    <xf numFmtId="184" fontId="2" fillId="0" borderId="35" xfId="0" applyNumberFormat="1" applyFont="1" applyBorder="1" applyAlignment="1" quotePrefix="1">
      <alignment horizontal="center" vertical="center"/>
    </xf>
    <xf numFmtId="186" fontId="2" fillId="0" borderId="35" xfId="0" applyNumberFormat="1" applyFont="1" applyBorder="1" applyAlignment="1" quotePrefix="1">
      <alignment horizontal="center" vertical="center"/>
    </xf>
    <xf numFmtId="0" fontId="0" fillId="0" borderId="0" xfId="62" applyAlignment="1">
      <alignment horizontal="center" vertical="center"/>
      <protection/>
    </xf>
    <xf numFmtId="0" fontId="8" fillId="0" borderId="11" xfId="62" applyFont="1" applyFill="1" applyBorder="1" applyAlignment="1">
      <alignment horizontal="center" vertical="center"/>
      <protection/>
    </xf>
    <xf numFmtId="49" fontId="8" fillId="0" borderId="11" xfId="0" applyNumberFormat="1" applyFont="1" applyFill="1" applyBorder="1" applyAlignment="1" applyProtection="1">
      <alignment horizontal="center" vertical="center"/>
      <protection/>
    </xf>
    <xf numFmtId="49" fontId="8" fillId="0" borderId="11" xfId="62" applyNumberFormat="1" applyFont="1" applyFill="1" applyBorder="1" applyAlignment="1">
      <alignment horizontal="left" vertical="center" wrapText="1"/>
      <protection/>
    </xf>
    <xf numFmtId="0" fontId="8" fillId="0" borderId="11" xfId="0" applyFont="1" applyFill="1" applyBorder="1" applyAlignment="1">
      <alignment horizontal="left" vertical="center" wrapText="1"/>
    </xf>
    <xf numFmtId="49" fontId="8" fillId="0" borderId="11" xfId="62" applyNumberFormat="1" applyFont="1" applyFill="1" applyBorder="1" applyAlignment="1">
      <alignment horizontal="center" vertical="top"/>
      <protection/>
    </xf>
    <xf numFmtId="49" fontId="8" fillId="0" borderId="11" xfId="62" applyNumberFormat="1" applyFont="1" applyFill="1" applyBorder="1" applyAlignment="1">
      <alignment horizontal="center" vertical="center"/>
      <protection/>
    </xf>
    <xf numFmtId="0" fontId="8" fillId="0" borderId="11" xfId="62" applyFont="1" applyFill="1" applyBorder="1" applyAlignment="1">
      <alignment horizontal="left" vertical="center" wrapText="1"/>
      <protection/>
    </xf>
    <xf numFmtId="0" fontId="0" fillId="0" borderId="0" xfId="62" applyAlignment="1">
      <alignment horizontal="left" vertical="center"/>
      <protection/>
    </xf>
    <xf numFmtId="0" fontId="8" fillId="0" borderId="11" xfId="62" applyFont="1" applyFill="1" applyBorder="1" applyAlignment="1">
      <alignment horizontal="left" vertical="top" wrapText="1"/>
      <protection/>
    </xf>
    <xf numFmtId="0" fontId="8" fillId="0" borderId="11" xfId="62" applyFont="1" applyFill="1" applyBorder="1" applyAlignment="1">
      <alignment horizontal="left" vertical="top"/>
      <protection/>
    </xf>
    <xf numFmtId="0" fontId="10" fillId="0" borderId="0" xfId="0" applyFont="1" applyAlignment="1">
      <alignment horizontal="center" vertical="center"/>
    </xf>
    <xf numFmtId="0" fontId="2" fillId="0" borderId="0" xfId="0" applyFont="1" applyAlignment="1">
      <alignment vertical="center" wrapText="1"/>
    </xf>
    <xf numFmtId="0" fontId="2" fillId="0" borderId="11" xfId="0" applyFont="1" applyFill="1" applyBorder="1" applyAlignment="1">
      <alignment horizontal="left" vertical="center"/>
    </xf>
    <xf numFmtId="0" fontId="2" fillId="0" borderId="47" xfId="0" applyFont="1" applyBorder="1" applyAlignment="1">
      <alignment horizontal="left" vertical="center"/>
    </xf>
    <xf numFmtId="0" fontId="2" fillId="0" borderId="15" xfId="0" applyFont="1" applyBorder="1" applyAlignment="1">
      <alignment horizontal="left" vertical="center"/>
    </xf>
    <xf numFmtId="0" fontId="2" fillId="0" borderId="11" xfId="65" applyFont="1" applyBorder="1" applyAlignment="1">
      <alignment horizontal="left" vertical="center" wrapText="1"/>
      <protection/>
    </xf>
    <xf numFmtId="0" fontId="2" fillId="0" borderId="32" xfId="0" applyFont="1" applyFill="1" applyBorder="1" applyAlignment="1">
      <alignment horizontal="left" vertical="center"/>
    </xf>
    <xf numFmtId="0" fontId="2" fillId="0" borderId="13" xfId="0" applyFont="1" applyFill="1" applyBorder="1" applyAlignment="1">
      <alignment horizontal="left" vertical="center"/>
    </xf>
    <xf numFmtId="0" fontId="6" fillId="0" borderId="0" xfId="0" applyFont="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wrapText="1"/>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wrapText="1"/>
    </xf>
    <xf numFmtId="0" fontId="2" fillId="0" borderId="49" xfId="0" applyFont="1" applyBorder="1" applyAlignment="1">
      <alignment horizontal="center" vertical="center"/>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 xfId="65" applyFont="1" applyBorder="1" applyAlignment="1">
      <alignment horizontal="left" vertical="center"/>
      <protection/>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1" xfId="0" applyFont="1" applyBorder="1" applyAlignment="1">
      <alignment vertical="center" wrapText="1"/>
    </xf>
    <xf numFmtId="0" fontId="9" fillId="0" borderId="0" xfId="0" applyFont="1" applyBorder="1" applyAlignment="1">
      <alignment horizontal="left" vertical="center"/>
    </xf>
    <xf numFmtId="0" fontId="9" fillId="0" borderId="11"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0" xfId="0" applyFont="1" applyAlignment="1">
      <alignment horizontal="center" vertical="center"/>
    </xf>
    <xf numFmtId="0" fontId="9" fillId="0" borderId="50" xfId="0" applyFont="1" applyBorder="1" applyAlignment="1">
      <alignment horizontal="center" vertical="center" wrapText="1"/>
    </xf>
    <xf numFmtId="0" fontId="9" fillId="0" borderId="51"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9" fillId="0" borderId="41" xfId="0" applyFont="1" applyBorder="1" applyAlignment="1">
      <alignment horizontal="center" vertical="center" wrapText="1"/>
    </xf>
    <xf numFmtId="0" fontId="9" fillId="0" borderId="38" xfId="0" applyFont="1" applyBorder="1" applyAlignment="1">
      <alignment horizontal="center" vertical="center" wrapText="1"/>
    </xf>
    <xf numFmtId="0" fontId="6" fillId="0" borderId="11" xfId="65" applyFont="1" applyBorder="1" applyAlignment="1">
      <alignment horizontal="left" shrinkToFit="1"/>
      <protection/>
    </xf>
    <xf numFmtId="0" fontId="6" fillId="0" borderId="11" xfId="65" applyFont="1" applyBorder="1" applyAlignment="1">
      <alignment horizontal="left"/>
      <protection/>
    </xf>
    <xf numFmtId="0" fontId="9" fillId="0" borderId="51" xfId="0" applyFont="1" applyBorder="1" applyAlignment="1">
      <alignment horizontal="center" vertical="center" wrapTex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30" xfId="0" applyFont="1" applyBorder="1" applyAlignment="1">
      <alignment horizontal="left" vertical="center"/>
    </xf>
    <xf numFmtId="0" fontId="9" fillId="0" borderId="47" xfId="0" applyFont="1" applyBorder="1" applyAlignment="1">
      <alignment horizontal="left"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9" fillId="0" borderId="0" xfId="62" applyFont="1" applyAlignment="1">
      <alignment horizontal="center" vertical="center"/>
      <protection/>
    </xf>
    <xf numFmtId="0" fontId="8" fillId="0" borderId="11" xfId="0" applyFont="1" applyFill="1" applyBorder="1" applyAlignment="1">
      <alignment horizontal="left" vertical="top" wrapText="1"/>
    </xf>
    <xf numFmtId="0" fontId="10" fillId="0" borderId="0" xfId="62" applyFont="1" applyAlignment="1">
      <alignment horizontal="center" vertical="center"/>
      <protection/>
    </xf>
    <xf numFmtId="0" fontId="8" fillId="0" borderId="11" xfId="62" applyFont="1" applyFill="1" applyBorder="1" applyAlignment="1">
      <alignment horizontal="left" vertical="top" wrapText="1"/>
      <protection/>
    </xf>
    <xf numFmtId="0" fontId="13" fillId="0" borderId="0" xfId="0" applyFont="1" applyAlignment="1">
      <alignment horizontal="center" vertical="center"/>
    </xf>
    <xf numFmtId="0" fontId="2" fillId="0" borderId="12" xfId="0" applyFont="1" applyBorder="1" applyAlignment="1">
      <alignment horizontal="center" vertical="center"/>
    </xf>
    <xf numFmtId="0" fontId="2" fillId="0" borderId="57"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グリーン方針050120" xfId="65"/>
    <cellStyle name="Followed Hyperlink" xfId="66"/>
    <cellStyle name="良い" xfId="67"/>
  </cellStyles>
  <dxfs count="3">
    <dxf>
      <font>
        <b/>
        <i val="0"/>
        <color indexed="10"/>
      </font>
      <fill>
        <patternFill>
          <bgColor indexed="45"/>
        </patternFill>
      </fill>
    </dxf>
    <dxf>
      <font>
        <b/>
        <i val="0"/>
        <color indexed="10"/>
      </font>
      <fill>
        <patternFill>
          <bgColor indexed="45"/>
        </patternFill>
      </fill>
    </dxf>
    <dxf>
      <font>
        <b/>
        <i val="0"/>
        <color rgb="FFFF000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1333500</xdr:colOff>
      <xdr:row>30</xdr:row>
      <xdr:rowOff>104775</xdr:rowOff>
    </xdr:from>
    <xdr:to>
      <xdr:col>9</xdr:col>
      <xdr:colOff>142875</xdr:colOff>
      <xdr:row>31</xdr:row>
      <xdr:rowOff>200025</xdr:rowOff>
    </xdr:to>
    <xdr:sp>
      <xdr:nvSpPr>
        <xdr:cNvPr id="1" name="AutoShape 1"/>
        <xdr:cNvSpPr>
          <a:spLocks/>
        </xdr:cNvSpPr>
      </xdr:nvSpPr>
      <xdr:spPr>
        <a:xfrm>
          <a:off x="11991975" y="8105775"/>
          <a:ext cx="333375"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34"/>
  <sheetViews>
    <sheetView showGridLines="0" tabSelected="1" zoomScaleSheetLayoutView="70" workbookViewId="0" topLeftCell="A1">
      <selection activeCell="C2" sqref="C2"/>
    </sheetView>
  </sheetViews>
  <sheetFormatPr defaultColWidth="9.00390625" defaultRowHeight="13.5"/>
  <cols>
    <col min="1" max="2" width="2.25390625" style="38" customWidth="1"/>
    <col min="3" max="3" width="19.125" style="38" customWidth="1"/>
    <col min="4" max="4" width="23.00390625" style="38" customWidth="1"/>
    <col min="5" max="5" width="15.625" style="38" customWidth="1"/>
    <col min="6" max="6" width="24.75390625" style="38" customWidth="1"/>
    <col min="7" max="7" width="2.00390625" style="38" customWidth="1"/>
    <col min="8" max="8" width="9.00390625" style="38" customWidth="1"/>
    <col min="9" max="9" width="27.125" style="38" customWidth="1"/>
    <col min="10" max="16384" width="9.00390625" style="38" customWidth="1"/>
  </cols>
  <sheetData>
    <row r="2" ht="18" customHeight="1">
      <c r="C2" s="38" t="s">
        <v>315</v>
      </c>
    </row>
    <row r="3" spans="3:6" ht="42" customHeight="1">
      <c r="C3" s="137" t="s">
        <v>646</v>
      </c>
      <c r="D3" s="137"/>
      <c r="E3" s="137"/>
      <c r="F3" s="137"/>
    </row>
    <row r="4" ht="28.5" customHeight="1"/>
    <row r="5" spans="2:7" ht="17.25">
      <c r="B5" s="1"/>
      <c r="C5" s="1" t="s">
        <v>647</v>
      </c>
      <c r="D5" s="1"/>
      <c r="E5" s="1"/>
      <c r="F5" s="1"/>
      <c r="G5" s="1"/>
    </row>
    <row r="6" spans="2:7" ht="17.25">
      <c r="B6" s="1"/>
      <c r="C6" s="1" t="s">
        <v>648</v>
      </c>
      <c r="D6" s="1"/>
      <c r="E6" s="1"/>
      <c r="F6" s="1"/>
      <c r="G6" s="1"/>
    </row>
    <row r="7" spans="2:7" ht="26.25" customHeight="1">
      <c r="B7" s="1"/>
      <c r="C7" s="1"/>
      <c r="D7" s="1"/>
      <c r="E7" s="1"/>
      <c r="F7" s="1"/>
      <c r="G7" s="1"/>
    </row>
    <row r="8" spans="2:7" ht="24.75" customHeight="1" thickBot="1">
      <c r="B8" s="1"/>
      <c r="C8" s="1"/>
      <c r="D8" s="39" t="s">
        <v>649</v>
      </c>
      <c r="E8" s="40"/>
      <c r="F8" s="41"/>
      <c r="G8" s="1"/>
    </row>
    <row r="9" spans="2:7" ht="24.75" customHeight="1" thickBot="1">
      <c r="B9" s="1"/>
      <c r="C9" s="1"/>
      <c r="D9" s="42" t="s">
        <v>650</v>
      </c>
      <c r="E9" s="43"/>
      <c r="F9" s="42" t="s">
        <v>651</v>
      </c>
      <c r="G9" s="44"/>
    </row>
    <row r="10" spans="2:7" ht="24.75" customHeight="1" thickBot="1">
      <c r="B10" s="1"/>
      <c r="C10" s="1"/>
      <c r="D10" s="42" t="s">
        <v>652</v>
      </c>
      <c r="E10" s="43"/>
      <c r="F10" s="45"/>
      <c r="G10" s="1"/>
    </row>
    <row r="11" spans="2:7" ht="24.75" customHeight="1" thickBot="1">
      <c r="B11" s="1"/>
      <c r="C11" s="1"/>
      <c r="D11" s="42" t="s">
        <v>653</v>
      </c>
      <c r="E11" s="43"/>
      <c r="F11" s="45"/>
      <c r="G11" s="1"/>
    </row>
    <row r="12" spans="2:7" ht="24.75" customHeight="1" thickBot="1">
      <c r="B12" s="1"/>
      <c r="C12" s="1"/>
      <c r="D12" s="42" t="s">
        <v>654</v>
      </c>
      <c r="E12" s="43"/>
      <c r="F12" s="45"/>
      <c r="G12" s="1"/>
    </row>
    <row r="13" spans="2:7" ht="24.75" customHeight="1" thickBot="1">
      <c r="B13" s="1"/>
      <c r="C13" s="1"/>
      <c r="D13" s="42" t="s">
        <v>655</v>
      </c>
      <c r="E13" s="43"/>
      <c r="F13" s="45"/>
      <c r="G13" s="1"/>
    </row>
    <row r="14" spans="2:7" ht="17.25">
      <c r="B14" s="1"/>
      <c r="C14" s="1"/>
      <c r="D14" s="1"/>
      <c r="E14" s="46"/>
      <c r="F14" s="1"/>
      <c r="G14" s="1"/>
    </row>
    <row r="15" spans="2:7" ht="158.25" customHeight="1">
      <c r="B15" s="47"/>
      <c r="C15" s="138" t="s">
        <v>840</v>
      </c>
      <c r="D15" s="138"/>
      <c r="E15" s="138"/>
      <c r="F15" s="138"/>
      <c r="G15" s="138"/>
    </row>
    <row r="16" spans="2:7" ht="70.5" customHeight="1">
      <c r="B16" s="47"/>
      <c r="C16" s="138" t="s">
        <v>320</v>
      </c>
      <c r="D16" s="138"/>
      <c r="E16" s="138"/>
      <c r="F16" s="138"/>
      <c r="G16" s="138"/>
    </row>
    <row r="17" spans="2:7" ht="17.25">
      <c r="B17" s="47"/>
      <c r="C17" s="1" t="s">
        <v>656</v>
      </c>
      <c r="D17" s="1"/>
      <c r="E17" s="1"/>
      <c r="F17" s="1"/>
      <c r="G17" s="1"/>
    </row>
    <row r="18" spans="2:7" ht="17.25">
      <c r="B18" s="47"/>
      <c r="C18" s="7" t="s">
        <v>853</v>
      </c>
      <c r="D18" s="7" t="s">
        <v>657</v>
      </c>
      <c r="E18" s="7" t="s">
        <v>658</v>
      </c>
      <c r="F18" s="7" t="s">
        <v>854</v>
      </c>
      <c r="G18" s="1"/>
    </row>
    <row r="19" spans="2:7" ht="17.25">
      <c r="B19" s="47"/>
      <c r="C19" s="3"/>
      <c r="D19" s="3"/>
      <c r="E19" s="3"/>
      <c r="F19" s="3"/>
      <c r="G19" s="1"/>
    </row>
    <row r="20" spans="2:7" ht="17.25">
      <c r="B20" s="47"/>
      <c r="C20" s="3"/>
      <c r="D20" s="3"/>
      <c r="E20" s="3"/>
      <c r="F20" s="3"/>
      <c r="G20" s="1"/>
    </row>
    <row r="21" spans="2:7" ht="17.25">
      <c r="B21" s="47"/>
      <c r="C21" s="3"/>
      <c r="D21" s="3"/>
      <c r="E21" s="3"/>
      <c r="F21" s="3"/>
      <c r="G21" s="1"/>
    </row>
    <row r="22" spans="2:7" ht="17.25">
      <c r="B22" s="47"/>
      <c r="C22" s="3"/>
      <c r="D22" s="3"/>
      <c r="E22" s="3"/>
      <c r="F22" s="3"/>
      <c r="G22" s="1"/>
    </row>
    <row r="23" spans="2:7" ht="17.25">
      <c r="B23" s="47"/>
      <c r="C23" s="3"/>
      <c r="D23" s="3"/>
      <c r="E23" s="3"/>
      <c r="F23" s="3"/>
      <c r="G23" s="1"/>
    </row>
    <row r="24" spans="2:7" ht="17.25">
      <c r="B24" s="47"/>
      <c r="C24" s="3"/>
      <c r="D24" s="3"/>
      <c r="E24" s="3"/>
      <c r="F24" s="3"/>
      <c r="G24" s="1"/>
    </row>
    <row r="25" spans="2:7" ht="17.25">
      <c r="B25" s="47"/>
      <c r="C25" s="3"/>
      <c r="D25" s="3"/>
      <c r="E25" s="3"/>
      <c r="F25" s="3"/>
      <c r="G25" s="1"/>
    </row>
    <row r="26" spans="2:7" ht="17.25">
      <c r="B26" s="47"/>
      <c r="C26" s="3"/>
      <c r="D26" s="3"/>
      <c r="E26" s="3"/>
      <c r="F26" s="3"/>
      <c r="G26" s="1"/>
    </row>
    <row r="27" spans="2:7" ht="17.25">
      <c r="B27" s="47"/>
      <c r="C27" s="3"/>
      <c r="D27" s="3"/>
      <c r="E27" s="3"/>
      <c r="F27" s="3"/>
      <c r="G27" s="1"/>
    </row>
    <row r="28" spans="2:7" ht="17.25">
      <c r="B28" s="47"/>
      <c r="C28" s="3"/>
      <c r="D28" s="3"/>
      <c r="E28" s="3"/>
      <c r="F28" s="3"/>
      <c r="G28" s="1"/>
    </row>
    <row r="29" spans="2:7" ht="17.25">
      <c r="B29" s="47"/>
      <c r="C29" s="3"/>
      <c r="D29" s="3"/>
      <c r="E29" s="3"/>
      <c r="F29" s="3"/>
      <c r="G29" s="1"/>
    </row>
    <row r="30" spans="2:7" ht="17.25">
      <c r="B30" s="47"/>
      <c r="C30" s="3"/>
      <c r="D30" s="3"/>
      <c r="E30" s="3"/>
      <c r="F30" s="3"/>
      <c r="G30" s="1"/>
    </row>
    <row r="32" spans="3:6" ht="14.25">
      <c r="C32" s="38" t="s">
        <v>845</v>
      </c>
      <c r="F32" s="48"/>
    </row>
    <row r="33" ht="14.25">
      <c r="C33" s="38" t="s">
        <v>846</v>
      </c>
    </row>
    <row r="34" ht="14.25">
      <c r="C34" s="38" t="s">
        <v>847</v>
      </c>
    </row>
  </sheetData>
  <sheetProtection/>
  <mergeCells count="3">
    <mergeCell ref="C3:F3"/>
    <mergeCell ref="C15:G15"/>
    <mergeCell ref="C16:G16"/>
  </mergeCells>
  <printOptions/>
  <pageMargins left="0.86" right="0.46" top="0.62" bottom="0.17" header="0.512" footer="0.21"/>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Q1370"/>
  <sheetViews>
    <sheetView showGridLines="0" zoomScale="80" zoomScaleNormal="80" zoomScaleSheetLayoutView="65" workbookViewId="0" topLeftCell="B1">
      <selection activeCell="C6" sqref="C6"/>
    </sheetView>
  </sheetViews>
  <sheetFormatPr defaultColWidth="9.00390625" defaultRowHeight="13.5"/>
  <cols>
    <col min="1" max="1" width="0.6171875" style="1" customWidth="1"/>
    <col min="2" max="2" width="3.625" style="1" customWidth="1"/>
    <col min="3" max="3" width="32.625" style="1" customWidth="1"/>
    <col min="4" max="4" width="34.75390625" style="1" customWidth="1"/>
    <col min="5" max="5" width="21.00390625" style="1" customWidth="1"/>
    <col min="6" max="6" width="15.625" style="1" customWidth="1"/>
    <col min="7" max="7" width="17.50390625" style="1" bestFit="1" customWidth="1"/>
    <col min="8" max="8" width="7.125" style="1" bestFit="1" customWidth="1"/>
    <col min="9" max="9" width="21.50390625" style="1" customWidth="1"/>
    <col min="10" max="10" width="16.00390625" style="1" customWidth="1"/>
    <col min="11" max="11" width="15.75390625" style="1" customWidth="1"/>
    <col min="12" max="12" width="0.74609375" style="1" customWidth="1"/>
    <col min="13" max="13" width="26.125" style="1" hidden="1" customWidth="1"/>
    <col min="14" max="14" width="1.00390625" style="1" hidden="1" customWidth="1"/>
    <col min="15" max="15" width="15.75390625" style="1" hidden="1" customWidth="1"/>
    <col min="16" max="16" width="8.00390625" style="1" hidden="1" customWidth="1"/>
    <col min="17" max="17" width="21.50390625" style="1" hidden="1" customWidth="1"/>
    <col min="18" max="18" width="8.50390625" style="1" hidden="1" customWidth="1"/>
    <col min="19" max="23" width="9.00390625" style="1" hidden="1" customWidth="1"/>
    <col min="24" max="36" width="0" style="1" hidden="1" customWidth="1"/>
    <col min="37" max="16384" width="9.00390625" style="1" customWidth="1"/>
  </cols>
  <sheetData>
    <row r="2" ht="17.25">
      <c r="B2" s="1" t="s">
        <v>316</v>
      </c>
    </row>
    <row r="3" spans="1:12" ht="24">
      <c r="A3" s="145" t="s">
        <v>839</v>
      </c>
      <c r="B3" s="145"/>
      <c r="C3" s="145"/>
      <c r="D3" s="145"/>
      <c r="E3" s="145"/>
      <c r="F3" s="145"/>
      <c r="G3" s="145"/>
      <c r="H3" s="145"/>
      <c r="I3" s="145"/>
      <c r="J3" s="145"/>
      <c r="K3" s="145"/>
      <c r="L3" s="145"/>
    </row>
    <row r="4" ht="19.5" customHeight="1">
      <c r="B4" s="1" t="s">
        <v>490</v>
      </c>
    </row>
    <row r="5" ht="19.5" customHeight="1">
      <c r="B5" s="1" t="s">
        <v>465</v>
      </c>
    </row>
    <row r="6" ht="19.5" customHeight="1"/>
    <row r="7" spans="1:9" ht="19.5" customHeight="1">
      <c r="A7" s="5"/>
      <c r="B7" s="5"/>
      <c r="C7" s="5" t="s">
        <v>469</v>
      </c>
      <c r="I7" s="1" t="s">
        <v>626</v>
      </c>
    </row>
    <row r="8" spans="1:12" ht="19.5" customHeight="1">
      <c r="A8" s="5"/>
      <c r="B8" s="5"/>
      <c r="C8" s="64" t="s">
        <v>476</v>
      </c>
      <c r="D8" s="140"/>
      <c r="E8" s="141"/>
      <c r="F8" s="158"/>
      <c r="G8" s="158"/>
      <c r="I8" s="65" t="s">
        <v>624</v>
      </c>
      <c r="J8" s="140"/>
      <c r="K8" s="141"/>
      <c r="L8" s="4"/>
    </row>
    <row r="9" spans="1:12" ht="19.5" customHeight="1">
      <c r="A9" s="5"/>
      <c r="B9" s="5"/>
      <c r="C9" s="64" t="s">
        <v>477</v>
      </c>
      <c r="D9" s="140"/>
      <c r="E9" s="141"/>
      <c r="F9" s="16"/>
      <c r="G9" s="16"/>
      <c r="I9" s="65" t="s">
        <v>623</v>
      </c>
      <c r="J9" s="140"/>
      <c r="K9" s="141"/>
      <c r="L9" s="16"/>
    </row>
    <row r="10" spans="1:12" ht="19.5" customHeight="1">
      <c r="A10" s="5"/>
      <c r="B10" s="5"/>
      <c r="C10" s="64" t="s">
        <v>463</v>
      </c>
      <c r="D10" s="140"/>
      <c r="E10" s="141"/>
      <c r="F10" s="16"/>
      <c r="G10" s="16"/>
      <c r="I10" s="65" t="s">
        <v>622</v>
      </c>
      <c r="J10" s="140"/>
      <c r="K10" s="141"/>
      <c r="L10" s="16"/>
    </row>
    <row r="11" spans="1:12" ht="19.5" customHeight="1">
      <c r="A11" s="5"/>
      <c r="B11" s="5"/>
      <c r="C11" s="64" t="s">
        <v>466</v>
      </c>
      <c r="D11" s="140"/>
      <c r="E11" s="141"/>
      <c r="F11" s="16"/>
      <c r="G11" s="16"/>
      <c r="I11" s="65" t="s">
        <v>486</v>
      </c>
      <c r="J11" s="140"/>
      <c r="K11" s="141"/>
      <c r="L11" s="16"/>
    </row>
    <row r="12" spans="1:12" ht="19.5" customHeight="1">
      <c r="A12" s="5"/>
      <c r="B12" s="5"/>
      <c r="C12" s="64" t="s">
        <v>467</v>
      </c>
      <c r="D12" s="140"/>
      <c r="E12" s="141"/>
      <c r="F12" s="16"/>
      <c r="G12" s="16"/>
      <c r="I12" s="65" t="s">
        <v>621</v>
      </c>
      <c r="J12" s="140"/>
      <c r="K12" s="141"/>
      <c r="L12" s="16"/>
    </row>
    <row r="13" spans="1:12" ht="19.5" customHeight="1">
      <c r="A13" s="5"/>
      <c r="B13" s="5"/>
      <c r="C13" s="61"/>
      <c r="D13" s="16"/>
      <c r="E13" s="16"/>
      <c r="F13" s="16"/>
      <c r="G13" s="16"/>
      <c r="I13" s="65" t="s">
        <v>468</v>
      </c>
      <c r="J13" s="140"/>
      <c r="K13" s="141"/>
      <c r="L13" s="16"/>
    </row>
    <row r="14" spans="3:12" ht="19.5" customHeight="1">
      <c r="C14" s="1" t="s">
        <v>628</v>
      </c>
      <c r="G14" s="15"/>
      <c r="H14" s="15"/>
      <c r="I14" s="65" t="s">
        <v>471</v>
      </c>
      <c r="J14" s="140"/>
      <c r="K14" s="141"/>
      <c r="L14" s="15"/>
    </row>
    <row r="15" spans="3:12" ht="19.5" customHeight="1">
      <c r="C15" s="64" t="s">
        <v>478</v>
      </c>
      <c r="D15" s="140"/>
      <c r="E15" s="141"/>
      <c r="G15" s="15"/>
      <c r="H15" s="15"/>
      <c r="L15" s="15"/>
    </row>
    <row r="16" spans="3:12" ht="19.5" customHeight="1">
      <c r="C16" s="64" t="s">
        <v>855</v>
      </c>
      <c r="D16" s="140"/>
      <c r="E16" s="141"/>
      <c r="G16" s="15"/>
      <c r="H16" s="15"/>
      <c r="I16" s="15"/>
      <c r="J16" s="15"/>
      <c r="K16" s="15"/>
      <c r="L16" s="15"/>
    </row>
    <row r="17" spans="3:12" ht="19.5" customHeight="1">
      <c r="C17" s="64" t="s">
        <v>474</v>
      </c>
      <c r="D17" s="140"/>
      <c r="E17" s="141"/>
      <c r="G17" s="15"/>
      <c r="H17" s="15"/>
      <c r="I17" s="15"/>
      <c r="J17" s="15"/>
      <c r="K17" s="15"/>
      <c r="L17" s="15"/>
    </row>
    <row r="18" spans="3:12" ht="19.5" customHeight="1">
      <c r="C18" s="64" t="s">
        <v>464</v>
      </c>
      <c r="D18" s="140"/>
      <c r="E18" s="141"/>
      <c r="G18" s="15"/>
      <c r="H18" s="15"/>
      <c r="I18" s="15"/>
      <c r="J18" s="15"/>
      <c r="K18" s="15"/>
      <c r="L18" s="15"/>
    </row>
    <row r="19" spans="3:12" ht="8.25" customHeight="1">
      <c r="C19" s="61"/>
      <c r="D19" s="16"/>
      <c r="G19" s="15"/>
      <c r="H19" s="15"/>
      <c r="I19" s="15"/>
      <c r="J19" s="15"/>
      <c r="K19" s="15"/>
      <c r="L19" s="15"/>
    </row>
    <row r="20" spans="3:12" ht="19.5" customHeight="1">
      <c r="C20" s="1" t="s">
        <v>627</v>
      </c>
      <c r="E20" s="62"/>
      <c r="F20" s="62"/>
      <c r="H20" s="35"/>
      <c r="I20" s="35"/>
      <c r="K20" s="5"/>
      <c r="L20" s="15"/>
    </row>
    <row r="21" spans="3:12" ht="19.5" customHeight="1">
      <c r="C21" s="1" t="s">
        <v>498</v>
      </c>
      <c r="L21" s="15"/>
    </row>
    <row r="22" spans="3:12" ht="19.5" customHeight="1">
      <c r="C22" s="63" t="s">
        <v>856</v>
      </c>
      <c r="D22" s="13"/>
      <c r="E22" s="13"/>
      <c r="F22" s="13"/>
      <c r="G22" s="13"/>
      <c r="H22" s="13"/>
      <c r="I22" s="13"/>
      <c r="J22" s="13"/>
      <c r="K22" s="13"/>
      <c r="L22" s="15"/>
    </row>
    <row r="23" spans="3:12" ht="19.5" customHeight="1">
      <c r="C23" s="1" t="s">
        <v>642</v>
      </c>
      <c r="L23" s="15"/>
    </row>
    <row r="24" spans="3:12" ht="19.5" customHeight="1">
      <c r="C24" s="1" t="s">
        <v>644</v>
      </c>
      <c r="G24" s="15"/>
      <c r="H24" s="15"/>
      <c r="I24" s="15"/>
      <c r="J24" s="15"/>
      <c r="K24" s="15"/>
      <c r="L24" s="15"/>
    </row>
    <row r="25" spans="7:12" ht="9" customHeight="1">
      <c r="G25" s="15"/>
      <c r="H25" s="15"/>
      <c r="I25" s="15"/>
      <c r="J25" s="15"/>
      <c r="K25" s="15"/>
      <c r="L25" s="15"/>
    </row>
    <row r="26" spans="3:12" ht="57.75" customHeight="1">
      <c r="C26" s="160" t="s">
        <v>841</v>
      </c>
      <c r="D26" s="160"/>
      <c r="E26" s="160"/>
      <c r="F26" s="160"/>
      <c r="G26" s="160"/>
      <c r="H26" s="160"/>
      <c r="I26" s="160"/>
      <c r="J26" s="160"/>
      <c r="K26" s="160"/>
      <c r="L26" s="66"/>
    </row>
    <row r="27" spans="7:12" ht="7.5" customHeight="1">
      <c r="G27" s="15"/>
      <c r="H27" s="15"/>
      <c r="I27" s="15"/>
      <c r="J27" s="15"/>
      <c r="K27" s="15"/>
      <c r="L27" s="15"/>
    </row>
    <row r="28" spans="3:12" ht="19.5" customHeight="1">
      <c r="C28" s="6" t="s">
        <v>483</v>
      </c>
      <c r="D28" s="10" t="s">
        <v>487</v>
      </c>
      <c r="E28" s="5"/>
      <c r="F28" s="5"/>
      <c r="G28" s="142" t="s">
        <v>641</v>
      </c>
      <c r="H28" s="142"/>
      <c r="I28" s="142"/>
      <c r="J28" s="142"/>
      <c r="K28" s="142"/>
      <c r="L28" s="5"/>
    </row>
    <row r="29" spans="3:12" ht="19.5" customHeight="1">
      <c r="C29" s="6"/>
      <c r="D29" s="10"/>
      <c r="E29" s="5"/>
      <c r="F29" s="5"/>
      <c r="G29" s="142"/>
      <c r="H29" s="142"/>
      <c r="I29" s="142"/>
      <c r="J29" s="142"/>
      <c r="K29" s="142"/>
      <c r="L29" s="5"/>
    </row>
    <row r="30" spans="7:12" ht="18.75" customHeight="1">
      <c r="G30" s="142"/>
      <c r="H30" s="142"/>
      <c r="I30" s="142"/>
      <c r="J30" s="142"/>
      <c r="K30" s="142"/>
      <c r="L30" s="15"/>
    </row>
    <row r="31" spans="5:12" ht="5.25" customHeight="1">
      <c r="E31" s="5"/>
      <c r="F31" s="5"/>
      <c r="G31" s="5"/>
      <c r="H31" s="5"/>
      <c r="I31" s="5"/>
      <c r="J31" s="5"/>
      <c r="K31" s="5"/>
      <c r="L31" s="5"/>
    </row>
    <row r="32" spans="2:12" ht="42" customHeight="1">
      <c r="B32" s="2"/>
      <c r="C32" s="148" t="s">
        <v>484</v>
      </c>
      <c r="D32" s="150" t="s">
        <v>482</v>
      </c>
      <c r="E32" s="152" t="s">
        <v>499</v>
      </c>
      <c r="F32" s="154" t="s">
        <v>630</v>
      </c>
      <c r="G32" s="155"/>
      <c r="H32" s="155" t="s">
        <v>631</v>
      </c>
      <c r="I32" s="146" t="s">
        <v>470</v>
      </c>
      <c r="J32" s="146"/>
      <c r="K32" s="146"/>
      <c r="L32" s="16"/>
    </row>
    <row r="33" spans="2:12" ht="25.5" customHeight="1" thickBot="1">
      <c r="B33" s="2"/>
      <c r="C33" s="149"/>
      <c r="D33" s="151"/>
      <c r="E33" s="153"/>
      <c r="F33" s="71" t="s">
        <v>496</v>
      </c>
      <c r="G33" s="70" t="s">
        <v>497</v>
      </c>
      <c r="H33" s="156"/>
      <c r="I33" s="147"/>
      <c r="J33" s="147"/>
      <c r="K33" s="147"/>
      <c r="L33" s="16"/>
    </row>
    <row r="34" spans="2:12" ht="18.75" customHeight="1">
      <c r="B34" s="5"/>
      <c r="C34" s="18" t="s">
        <v>505</v>
      </c>
      <c r="D34" s="19" t="s">
        <v>502</v>
      </c>
      <c r="E34" s="27" t="s">
        <v>462</v>
      </c>
      <c r="F34" s="123">
        <v>70</v>
      </c>
      <c r="G34" s="8">
        <v>350</v>
      </c>
      <c r="H34" s="8">
        <v>1</v>
      </c>
      <c r="I34" s="144"/>
      <c r="J34" s="144"/>
      <c r="K34" s="144"/>
      <c r="L34" s="17"/>
    </row>
    <row r="35" spans="2:12" ht="21.75" customHeight="1">
      <c r="B35" s="5"/>
      <c r="C35" s="20" t="s">
        <v>506</v>
      </c>
      <c r="D35" s="6" t="s">
        <v>503</v>
      </c>
      <c r="E35" s="26" t="s">
        <v>462</v>
      </c>
      <c r="F35" s="124">
        <v>28</v>
      </c>
      <c r="G35" s="7">
        <v>140</v>
      </c>
      <c r="H35" s="7">
        <v>1</v>
      </c>
      <c r="I35" s="139"/>
      <c r="J35" s="139"/>
      <c r="K35" s="139"/>
      <c r="L35" s="17"/>
    </row>
    <row r="36" spans="2:12" ht="21.75" customHeight="1">
      <c r="B36" s="5"/>
      <c r="C36" s="20" t="s">
        <v>507</v>
      </c>
      <c r="D36" s="6" t="s">
        <v>501</v>
      </c>
      <c r="E36" s="26" t="s">
        <v>462</v>
      </c>
      <c r="F36" s="125">
        <v>0.05</v>
      </c>
      <c r="G36" s="118">
        <v>0.25</v>
      </c>
      <c r="H36" s="7">
        <v>3</v>
      </c>
      <c r="I36" s="159" t="s">
        <v>513</v>
      </c>
      <c r="J36" s="159"/>
      <c r="K36" s="159"/>
      <c r="L36" s="17"/>
    </row>
    <row r="37" spans="2:12" ht="21.75" customHeight="1" thickBot="1">
      <c r="B37" s="5"/>
      <c r="C37" s="21" t="s">
        <v>508</v>
      </c>
      <c r="D37" s="22" t="s">
        <v>504</v>
      </c>
      <c r="E37" s="28" t="s">
        <v>462</v>
      </c>
      <c r="F37" s="71">
        <v>1.95</v>
      </c>
      <c r="G37" s="70">
        <v>9.75</v>
      </c>
      <c r="H37" s="70">
        <v>1</v>
      </c>
      <c r="I37" s="143"/>
      <c r="J37" s="143"/>
      <c r="K37" s="143"/>
      <c r="L37" s="17"/>
    </row>
    <row r="38" spans="2:12" ht="21.75" customHeight="1">
      <c r="B38" s="5"/>
      <c r="C38" s="8"/>
      <c r="D38" s="9"/>
      <c r="E38" s="29"/>
      <c r="F38" s="72"/>
      <c r="G38" s="8"/>
      <c r="H38" s="8"/>
      <c r="I38" s="144"/>
      <c r="J38" s="144"/>
      <c r="K38" s="144"/>
      <c r="L38" s="17"/>
    </row>
    <row r="39" spans="2:12" ht="21.75" customHeight="1">
      <c r="B39" s="5"/>
      <c r="C39" s="7"/>
      <c r="D39" s="6"/>
      <c r="E39" s="26"/>
      <c r="F39" s="73"/>
      <c r="G39" s="7"/>
      <c r="H39" s="7"/>
      <c r="I39" s="139"/>
      <c r="J39" s="139"/>
      <c r="K39" s="139"/>
      <c r="L39" s="17"/>
    </row>
    <row r="40" spans="2:12" ht="21.75" customHeight="1">
      <c r="B40" s="5"/>
      <c r="C40" s="8"/>
      <c r="D40" s="9"/>
      <c r="E40" s="26"/>
      <c r="F40" s="73"/>
      <c r="G40" s="7"/>
      <c r="H40" s="7"/>
      <c r="I40" s="139"/>
      <c r="J40" s="139"/>
      <c r="K40" s="139"/>
      <c r="L40" s="17"/>
    </row>
    <row r="41" spans="2:12" ht="18.75" customHeight="1">
      <c r="B41" s="5"/>
      <c r="C41" s="8"/>
      <c r="D41" s="9"/>
      <c r="E41" s="26"/>
      <c r="F41" s="73"/>
      <c r="G41" s="7"/>
      <c r="H41" s="7"/>
      <c r="I41" s="139"/>
      <c r="J41" s="139"/>
      <c r="K41" s="139"/>
      <c r="L41" s="17"/>
    </row>
    <row r="42" spans="2:12" ht="21.75" customHeight="1">
      <c r="B42" s="5"/>
      <c r="C42" s="7"/>
      <c r="D42" s="6"/>
      <c r="E42" s="26"/>
      <c r="F42" s="73"/>
      <c r="G42" s="7"/>
      <c r="H42" s="7"/>
      <c r="I42" s="139"/>
      <c r="J42" s="139"/>
      <c r="K42" s="139"/>
      <c r="L42" s="17"/>
    </row>
    <row r="43" spans="2:12" ht="21.75" customHeight="1">
      <c r="B43" s="5"/>
      <c r="C43" s="7"/>
      <c r="D43" s="6"/>
      <c r="E43" s="26"/>
      <c r="F43" s="73"/>
      <c r="G43" s="7"/>
      <c r="H43" s="7"/>
      <c r="I43" s="139"/>
      <c r="J43" s="139"/>
      <c r="K43" s="139"/>
      <c r="L43" s="17"/>
    </row>
    <row r="44" spans="2:12" ht="21.75" customHeight="1">
      <c r="B44" s="5"/>
      <c r="C44" s="8"/>
      <c r="D44" s="9"/>
      <c r="E44" s="26"/>
      <c r="F44" s="73"/>
      <c r="G44" s="7"/>
      <c r="H44" s="7"/>
      <c r="I44" s="139"/>
      <c r="J44" s="139"/>
      <c r="K44" s="139"/>
      <c r="L44" s="17"/>
    </row>
    <row r="45" spans="2:12" ht="21.75" customHeight="1">
      <c r="B45" s="5"/>
      <c r="C45" s="7"/>
      <c r="D45" s="6"/>
      <c r="E45" s="26"/>
      <c r="F45" s="73"/>
      <c r="G45" s="7"/>
      <c r="H45" s="7"/>
      <c r="I45" s="139"/>
      <c r="J45" s="139"/>
      <c r="K45" s="139"/>
      <c r="L45" s="17"/>
    </row>
    <row r="46" spans="2:12" ht="21.75" customHeight="1">
      <c r="B46" s="5"/>
      <c r="C46" s="7"/>
      <c r="D46" s="6"/>
      <c r="E46" s="26"/>
      <c r="F46" s="73"/>
      <c r="G46" s="7"/>
      <c r="H46" s="7"/>
      <c r="I46" s="139"/>
      <c r="J46" s="139"/>
      <c r="K46" s="139"/>
      <c r="L46" s="17"/>
    </row>
    <row r="47" spans="2:12" ht="21.75" customHeight="1">
      <c r="B47" s="5"/>
      <c r="C47" s="7"/>
      <c r="D47" s="6"/>
      <c r="E47" s="26"/>
      <c r="F47" s="73"/>
      <c r="G47" s="7"/>
      <c r="H47" s="7"/>
      <c r="I47" s="139"/>
      <c r="J47" s="139"/>
      <c r="K47" s="139"/>
      <c r="L47" s="17"/>
    </row>
    <row r="48" spans="2:12" ht="21.75" customHeight="1">
      <c r="B48" s="5"/>
      <c r="C48" s="8"/>
      <c r="D48" s="9"/>
      <c r="E48" s="26"/>
      <c r="F48" s="73"/>
      <c r="G48" s="7"/>
      <c r="H48" s="7"/>
      <c r="I48" s="139"/>
      <c r="J48" s="139"/>
      <c r="K48" s="139"/>
      <c r="L48" s="17"/>
    </row>
    <row r="49" spans="2:12" ht="18.75" customHeight="1">
      <c r="B49" s="5"/>
      <c r="C49" s="8"/>
      <c r="D49" s="9"/>
      <c r="E49" s="26"/>
      <c r="F49" s="73"/>
      <c r="G49" s="7"/>
      <c r="H49" s="7"/>
      <c r="I49" s="139"/>
      <c r="J49" s="139"/>
      <c r="K49" s="139"/>
      <c r="L49" s="17"/>
    </row>
    <row r="50" spans="2:12" ht="21.75" customHeight="1">
      <c r="B50" s="5"/>
      <c r="C50" s="7"/>
      <c r="D50" s="6"/>
      <c r="E50" s="26"/>
      <c r="F50" s="73"/>
      <c r="G50" s="7"/>
      <c r="H50" s="7"/>
      <c r="I50" s="139"/>
      <c r="J50" s="139"/>
      <c r="K50" s="139"/>
      <c r="L50" s="17"/>
    </row>
    <row r="51" spans="2:12" ht="21.75" customHeight="1">
      <c r="B51" s="5"/>
      <c r="C51" s="7"/>
      <c r="D51" s="6"/>
      <c r="E51" s="26"/>
      <c r="F51" s="73"/>
      <c r="G51" s="7"/>
      <c r="H51" s="7"/>
      <c r="I51" s="139"/>
      <c r="J51" s="139"/>
      <c r="K51" s="139"/>
      <c r="L51" s="17"/>
    </row>
    <row r="52" spans="2:12" ht="21.75" customHeight="1">
      <c r="B52" s="5"/>
      <c r="C52" s="8"/>
      <c r="D52" s="9"/>
      <c r="E52" s="26"/>
      <c r="F52" s="73"/>
      <c r="G52" s="7"/>
      <c r="H52" s="7"/>
      <c r="I52" s="139"/>
      <c r="J52" s="139"/>
      <c r="K52" s="139"/>
      <c r="L52" s="17"/>
    </row>
    <row r="53" spans="2:12" ht="21.75" customHeight="1">
      <c r="B53" s="5"/>
      <c r="C53" s="7"/>
      <c r="D53" s="6"/>
      <c r="E53" s="26"/>
      <c r="F53" s="73"/>
      <c r="G53" s="7"/>
      <c r="H53" s="7"/>
      <c r="I53" s="139"/>
      <c r="J53" s="139"/>
      <c r="K53" s="139"/>
      <c r="L53" s="17"/>
    </row>
    <row r="54" spans="2:12" ht="21.75" customHeight="1">
      <c r="B54" s="5"/>
      <c r="C54" s="7"/>
      <c r="D54" s="6"/>
      <c r="E54" s="26"/>
      <c r="F54" s="73"/>
      <c r="G54" s="7"/>
      <c r="H54" s="7"/>
      <c r="I54" s="139"/>
      <c r="J54" s="139"/>
      <c r="K54" s="139"/>
      <c r="L54" s="17"/>
    </row>
    <row r="55" spans="2:12" ht="21.75" customHeight="1">
      <c r="B55" s="5"/>
      <c r="C55" s="7"/>
      <c r="D55" s="6"/>
      <c r="E55" s="26"/>
      <c r="F55" s="73"/>
      <c r="G55" s="7"/>
      <c r="H55" s="7"/>
      <c r="I55" s="139"/>
      <c r="J55" s="139"/>
      <c r="K55" s="139"/>
      <c r="L55" s="17"/>
    </row>
    <row r="56" spans="2:12" ht="21.75" customHeight="1">
      <c r="B56" s="5"/>
      <c r="C56" s="8"/>
      <c r="D56" s="9"/>
      <c r="E56" s="26"/>
      <c r="F56" s="73"/>
      <c r="G56" s="7"/>
      <c r="H56" s="7"/>
      <c r="I56" s="139"/>
      <c r="J56" s="139"/>
      <c r="K56" s="139"/>
      <c r="L56" s="17"/>
    </row>
    <row r="57" spans="2:12" ht="18.75" customHeight="1">
      <c r="B57" s="5"/>
      <c r="C57" s="8"/>
      <c r="D57" s="9"/>
      <c r="E57" s="26"/>
      <c r="F57" s="73"/>
      <c r="G57" s="7"/>
      <c r="H57" s="7"/>
      <c r="I57" s="139"/>
      <c r="J57" s="139"/>
      <c r="K57" s="139"/>
      <c r="L57" s="17"/>
    </row>
    <row r="58" spans="2:12" ht="21.75" customHeight="1">
      <c r="B58" s="5"/>
      <c r="C58" s="7"/>
      <c r="D58" s="6"/>
      <c r="E58" s="26"/>
      <c r="F58" s="73"/>
      <c r="G58" s="7"/>
      <c r="H58" s="7"/>
      <c r="I58" s="139"/>
      <c r="J58" s="139"/>
      <c r="K58" s="139"/>
      <c r="L58" s="17"/>
    </row>
    <row r="59" spans="2:12" ht="21.75" customHeight="1">
      <c r="B59" s="5"/>
      <c r="C59" s="7"/>
      <c r="D59" s="6"/>
      <c r="E59" s="26"/>
      <c r="F59" s="73"/>
      <c r="G59" s="7"/>
      <c r="H59" s="7"/>
      <c r="I59" s="139"/>
      <c r="J59" s="139"/>
      <c r="K59" s="139"/>
      <c r="L59" s="17"/>
    </row>
    <row r="60" spans="2:12" ht="21.75" customHeight="1">
      <c r="B60" s="5"/>
      <c r="C60" s="8"/>
      <c r="D60" s="9"/>
      <c r="E60" s="26"/>
      <c r="F60" s="73"/>
      <c r="G60" s="7"/>
      <c r="H60" s="7"/>
      <c r="I60" s="139"/>
      <c r="J60" s="139"/>
      <c r="K60" s="139"/>
      <c r="L60" s="17"/>
    </row>
    <row r="61" spans="2:12" ht="21.75" customHeight="1">
      <c r="B61" s="5"/>
      <c r="C61" s="7"/>
      <c r="D61" s="6"/>
      <c r="E61" s="26"/>
      <c r="F61" s="73"/>
      <c r="G61" s="7"/>
      <c r="H61" s="7"/>
      <c r="I61" s="139"/>
      <c r="J61" s="139"/>
      <c r="K61" s="139"/>
      <c r="L61" s="17"/>
    </row>
    <row r="62" spans="2:12" ht="21.75" customHeight="1">
      <c r="B62" s="5"/>
      <c r="C62" s="7"/>
      <c r="D62" s="6"/>
      <c r="E62" s="26"/>
      <c r="F62" s="73"/>
      <c r="G62" s="7"/>
      <c r="H62" s="7"/>
      <c r="I62" s="139"/>
      <c r="J62" s="139"/>
      <c r="K62" s="139"/>
      <c r="L62" s="17"/>
    </row>
    <row r="63" spans="2:12" ht="21.75" customHeight="1">
      <c r="B63" s="5"/>
      <c r="C63" s="7"/>
      <c r="D63" s="6"/>
      <c r="E63" s="26"/>
      <c r="F63" s="73"/>
      <c r="G63" s="7"/>
      <c r="H63" s="7"/>
      <c r="I63" s="139"/>
      <c r="J63" s="139"/>
      <c r="K63" s="139"/>
      <c r="L63" s="17"/>
    </row>
    <row r="64" spans="2:12" ht="21.75" customHeight="1">
      <c r="B64" s="5"/>
      <c r="C64" s="8"/>
      <c r="D64" s="9"/>
      <c r="E64" s="26"/>
      <c r="F64" s="73"/>
      <c r="G64" s="7"/>
      <c r="H64" s="7"/>
      <c r="I64" s="139"/>
      <c r="J64" s="139"/>
      <c r="K64" s="139"/>
      <c r="L64" s="17"/>
    </row>
    <row r="65" spans="2:12" ht="18.75" customHeight="1">
      <c r="B65" s="5"/>
      <c r="C65" s="8"/>
      <c r="D65" s="9"/>
      <c r="E65" s="26"/>
      <c r="F65" s="73"/>
      <c r="G65" s="7"/>
      <c r="H65" s="7"/>
      <c r="I65" s="139"/>
      <c r="J65" s="139"/>
      <c r="K65" s="139"/>
      <c r="L65" s="17"/>
    </row>
    <row r="66" spans="2:12" ht="21.75" customHeight="1">
      <c r="B66" s="5"/>
      <c r="C66" s="7"/>
      <c r="D66" s="6"/>
      <c r="E66" s="26"/>
      <c r="F66" s="73"/>
      <c r="G66" s="7"/>
      <c r="H66" s="7"/>
      <c r="I66" s="139"/>
      <c r="J66" s="139"/>
      <c r="K66" s="139"/>
      <c r="L66" s="17"/>
    </row>
    <row r="67" spans="2:12" ht="21.75" customHeight="1">
      <c r="B67" s="5"/>
      <c r="C67" s="7"/>
      <c r="D67" s="6"/>
      <c r="E67" s="26"/>
      <c r="F67" s="73"/>
      <c r="G67" s="7"/>
      <c r="H67" s="7"/>
      <c r="I67" s="139"/>
      <c r="J67" s="139"/>
      <c r="K67" s="139"/>
      <c r="L67" s="17"/>
    </row>
    <row r="68" spans="2:12" ht="21.75" customHeight="1">
      <c r="B68" s="5"/>
      <c r="C68" s="8"/>
      <c r="D68" s="9"/>
      <c r="E68" s="26"/>
      <c r="F68" s="73"/>
      <c r="G68" s="7"/>
      <c r="H68" s="7"/>
      <c r="I68" s="139"/>
      <c r="J68" s="139"/>
      <c r="K68" s="139"/>
      <c r="L68" s="17"/>
    </row>
    <row r="69" spans="2:12" ht="21.75" customHeight="1">
      <c r="B69" s="5"/>
      <c r="C69" s="7"/>
      <c r="D69" s="6"/>
      <c r="E69" s="26"/>
      <c r="F69" s="73"/>
      <c r="G69" s="7"/>
      <c r="H69" s="7"/>
      <c r="I69" s="139"/>
      <c r="J69" s="139"/>
      <c r="K69" s="139"/>
      <c r="L69" s="17"/>
    </row>
    <row r="70" spans="2:12" ht="21.75" customHeight="1">
      <c r="B70" s="5"/>
      <c r="C70" s="7"/>
      <c r="D70" s="6"/>
      <c r="E70" s="67"/>
      <c r="F70" s="73"/>
      <c r="G70" s="7"/>
      <c r="H70" s="7"/>
      <c r="I70" s="139"/>
      <c r="J70" s="139"/>
      <c r="K70" s="139"/>
      <c r="L70" s="17"/>
    </row>
    <row r="71" spans="2:12" ht="28.5" customHeight="1">
      <c r="B71" s="5"/>
      <c r="C71" s="11"/>
      <c r="D71" s="11"/>
      <c r="E71" s="157" t="s">
        <v>512</v>
      </c>
      <c r="F71" s="157"/>
      <c r="G71" s="68">
        <f>SUM(G38:G70)</f>
        <v>0</v>
      </c>
      <c r="H71" s="158"/>
      <c r="I71" s="158"/>
      <c r="J71" s="158"/>
      <c r="K71" s="17"/>
      <c r="L71" s="5"/>
    </row>
    <row r="72" spans="5:12" ht="28.5" customHeight="1">
      <c r="E72" s="157" t="s">
        <v>849</v>
      </c>
      <c r="F72" s="157"/>
      <c r="G72" s="69" t="e">
        <f>G71/(C29*Q1322)</f>
        <v>#DIV/0!</v>
      </c>
      <c r="K72" s="5"/>
      <c r="L72" s="5"/>
    </row>
    <row r="73" spans="5:12" ht="10.5" customHeight="1">
      <c r="E73" s="62"/>
      <c r="F73" s="62"/>
      <c r="H73" s="35"/>
      <c r="I73" s="35"/>
      <c r="K73" s="5"/>
      <c r="L73" s="5"/>
    </row>
    <row r="74" ht="28.5" customHeight="1">
      <c r="L74" s="5"/>
    </row>
    <row r="75" ht="19.5" customHeight="1"/>
    <row r="76" ht="17.25">
      <c r="L76" s="13"/>
    </row>
    <row r="77" ht="21.75" customHeight="1"/>
    <row r="78" ht="19.5" customHeight="1">
      <c r="L78" s="15"/>
    </row>
    <row r="1301" spans="13:17" ht="24">
      <c r="M1301" s="12"/>
      <c r="N1301" s="12"/>
      <c r="O1301" s="12"/>
      <c r="P1301" s="12"/>
      <c r="Q1301" s="12"/>
    </row>
    <row r="1306" spans="13:16" ht="17.25">
      <c r="M1306" s="4"/>
      <c r="N1306" s="4"/>
      <c r="O1306" s="4"/>
      <c r="P1306" s="4"/>
    </row>
    <row r="1307" spans="13:16" ht="17.25">
      <c r="M1307" s="4"/>
      <c r="N1307" s="4"/>
      <c r="O1307" s="4"/>
      <c r="P1307" s="4"/>
    </row>
    <row r="1310" spans="13:14" ht="17.25">
      <c r="M1310" s="4"/>
      <c r="N1310" s="4"/>
    </row>
    <row r="1311" spans="13:14" ht="17.25">
      <c r="M1311" s="4"/>
      <c r="N1311" s="4"/>
    </row>
    <row r="1312" ht="17.25">
      <c r="M1312" s="5"/>
    </row>
    <row r="1313" ht="17.25">
      <c r="M1313" s="5"/>
    </row>
    <row r="1314" ht="17.25">
      <c r="M1314" s="5"/>
    </row>
    <row r="1315" ht="17.25">
      <c r="M1315" s="5"/>
    </row>
    <row r="1316" ht="17.25">
      <c r="M1316" s="5"/>
    </row>
    <row r="1317" ht="17.25">
      <c r="M1317" s="5"/>
    </row>
    <row r="1318" spans="13:17" ht="17.25">
      <c r="M1318" s="13"/>
      <c r="O1318" s="1">
        <v>2</v>
      </c>
      <c r="Q1318" s="1">
        <v>1</v>
      </c>
    </row>
    <row r="1319" spans="13:17" ht="17.25">
      <c r="M1319" s="5"/>
      <c r="Q1319" s="1">
        <v>2</v>
      </c>
    </row>
    <row r="1320" spans="13:17" ht="17.25">
      <c r="M1320" s="5"/>
      <c r="N1320" s="5"/>
      <c r="O1320" s="5"/>
      <c r="P1320" s="5"/>
      <c r="Q1320" s="1">
        <v>3</v>
      </c>
    </row>
    <row r="1321" spans="15:17" ht="17.25">
      <c r="O1321" s="1" t="s">
        <v>625</v>
      </c>
      <c r="P1321" s="1" t="str">
        <f>IF(D29="kg","1000","0")</f>
        <v>0</v>
      </c>
      <c r="Q1321" s="1">
        <f>P1321+P1322+P1323</f>
        <v>0</v>
      </c>
    </row>
    <row r="1322" spans="13:17" ht="17.25">
      <c r="M1322" s="5"/>
      <c r="O1322" s="1" t="s">
        <v>511</v>
      </c>
      <c r="P1322" s="1" t="str">
        <f>IF(D29="g","1","0")</f>
        <v>0</v>
      </c>
      <c r="Q1322" s="1">
        <f>P1324+P1325+P1326</f>
        <v>0</v>
      </c>
    </row>
    <row r="1323" spans="13:16" ht="17.25">
      <c r="M1323" s="5"/>
      <c r="O1323" s="1" t="s">
        <v>514</v>
      </c>
      <c r="P1323" s="1" t="str">
        <f>IF(D29="mg","0.001","0")</f>
        <v>0</v>
      </c>
    </row>
    <row r="1324" spans="13:16" ht="17.25">
      <c r="M1324" s="5"/>
      <c r="P1324" s="1" t="str">
        <f>IF(D29="kg","1000000","0")</f>
        <v>0</v>
      </c>
    </row>
    <row r="1325" spans="13:16" ht="17.25">
      <c r="M1325" s="5"/>
      <c r="P1325" s="1" t="str">
        <f>IF(D29="g","1000","0")</f>
        <v>0</v>
      </c>
    </row>
    <row r="1326" spans="13:16" ht="17.25">
      <c r="M1326" s="5"/>
      <c r="P1326" s="1" t="str">
        <f>IF(D29="mg","1","0")</f>
        <v>0</v>
      </c>
    </row>
    <row r="1327" ht="17.25">
      <c r="M1327" s="5"/>
    </row>
    <row r="1328" ht="17.25">
      <c r="M1328" s="5"/>
    </row>
    <row r="1329" ht="17.25">
      <c r="M1329" s="5"/>
    </row>
    <row r="1330" ht="17.25">
      <c r="M1330" s="5"/>
    </row>
    <row r="1331" ht="17.25">
      <c r="M1331" s="5"/>
    </row>
    <row r="1332" ht="17.25">
      <c r="M1332" s="5"/>
    </row>
    <row r="1333" ht="17.25">
      <c r="M1333" s="5"/>
    </row>
    <row r="1334" ht="17.25">
      <c r="M1334" s="5"/>
    </row>
    <row r="1335" ht="17.25">
      <c r="M1335" s="5"/>
    </row>
    <row r="1336" ht="17.25">
      <c r="M1336" s="5"/>
    </row>
    <row r="1337" ht="17.25">
      <c r="M1337" s="5"/>
    </row>
    <row r="1338" ht="17.25">
      <c r="M1338" s="5"/>
    </row>
    <row r="1339" ht="17.25">
      <c r="M1339" s="5"/>
    </row>
    <row r="1340" ht="17.25">
      <c r="M1340" s="5"/>
    </row>
    <row r="1341" ht="17.25">
      <c r="M1341" s="5"/>
    </row>
    <row r="1342" ht="17.25">
      <c r="M1342" s="5"/>
    </row>
    <row r="1343" ht="17.25">
      <c r="M1343" s="5"/>
    </row>
    <row r="1344" ht="17.25">
      <c r="M1344" s="5"/>
    </row>
    <row r="1345" ht="17.25">
      <c r="M1345" s="5"/>
    </row>
    <row r="1346" ht="17.25">
      <c r="M1346" s="5"/>
    </row>
    <row r="1347" ht="17.25">
      <c r="M1347" s="5"/>
    </row>
    <row r="1348" ht="17.25">
      <c r="M1348" s="5"/>
    </row>
    <row r="1349" ht="17.25">
      <c r="M1349" s="5"/>
    </row>
    <row r="1350" ht="17.25">
      <c r="M1350" s="5"/>
    </row>
    <row r="1351" ht="17.25">
      <c r="M1351" s="5"/>
    </row>
    <row r="1352" ht="17.25">
      <c r="M1352" s="5"/>
    </row>
    <row r="1353" ht="17.25">
      <c r="M1353" s="5"/>
    </row>
    <row r="1354" ht="17.25">
      <c r="M1354" s="5"/>
    </row>
    <row r="1355" ht="17.25">
      <c r="M1355" s="5"/>
    </row>
    <row r="1356" ht="17.25">
      <c r="M1356" s="5"/>
    </row>
    <row r="1357" ht="17.25">
      <c r="M1357" s="5"/>
    </row>
    <row r="1358" ht="17.25">
      <c r="M1358" s="5"/>
    </row>
    <row r="1359" ht="17.25">
      <c r="M1359" s="5"/>
    </row>
    <row r="1360" ht="17.25">
      <c r="M1360" s="5"/>
    </row>
    <row r="1361" ht="17.25">
      <c r="M1361" s="5"/>
    </row>
    <row r="1362" ht="17.25">
      <c r="M1362" s="5"/>
    </row>
    <row r="1367" ht="17.25">
      <c r="O1367" s="1">
        <v>3</v>
      </c>
    </row>
    <row r="1368" spans="15:17" ht="17.25">
      <c r="O1368" s="15"/>
      <c r="P1368" s="14"/>
      <c r="Q1368" s="14"/>
    </row>
    <row r="1369" spans="15:17" ht="17.25">
      <c r="O1369" s="15"/>
      <c r="P1369" s="14"/>
      <c r="Q1369" s="14"/>
    </row>
    <row r="1370" ht="17.25">
      <c r="M1370" s="5"/>
    </row>
  </sheetData>
  <sheetProtection/>
  <mergeCells count="66">
    <mergeCell ref="D18:E18"/>
    <mergeCell ref="C26:K26"/>
    <mergeCell ref="D9:E9"/>
    <mergeCell ref="D10:E10"/>
    <mergeCell ref="D11:E11"/>
    <mergeCell ref="D12:E12"/>
    <mergeCell ref="D15:E15"/>
    <mergeCell ref="D16:E16"/>
    <mergeCell ref="J12:K12"/>
    <mergeCell ref="E71:F71"/>
    <mergeCell ref="E72:F72"/>
    <mergeCell ref="F8:G8"/>
    <mergeCell ref="J14:K14"/>
    <mergeCell ref="H71:J71"/>
    <mergeCell ref="I34:K34"/>
    <mergeCell ref="I35:K35"/>
    <mergeCell ref="D8:E8"/>
    <mergeCell ref="I36:K36"/>
    <mergeCell ref="D17:E17"/>
    <mergeCell ref="A3:L3"/>
    <mergeCell ref="I32:K33"/>
    <mergeCell ref="I65:K65"/>
    <mergeCell ref="I66:K66"/>
    <mergeCell ref="C32:C33"/>
    <mergeCell ref="D32:D33"/>
    <mergeCell ref="E32:E33"/>
    <mergeCell ref="F32:G32"/>
    <mergeCell ref="I40:K40"/>
    <mergeCell ref="H32:H33"/>
    <mergeCell ref="I70:K70"/>
    <mergeCell ref="I59:K59"/>
    <mergeCell ref="I60:K60"/>
    <mergeCell ref="I61:K61"/>
    <mergeCell ref="I68:K68"/>
    <mergeCell ref="I69:K69"/>
    <mergeCell ref="I64:K64"/>
    <mergeCell ref="I63:K63"/>
    <mergeCell ref="I67:K67"/>
    <mergeCell ref="I51:K51"/>
    <mergeCell ref="I41:K41"/>
    <mergeCell ref="I42:K42"/>
    <mergeCell ref="I43:K43"/>
    <mergeCell ref="I44:K44"/>
    <mergeCell ref="I45:K45"/>
    <mergeCell ref="I46:K46"/>
    <mergeCell ref="I47:K47"/>
    <mergeCell ref="I48:K48"/>
    <mergeCell ref="I50:K50"/>
    <mergeCell ref="I52:K52"/>
    <mergeCell ref="I53:K53"/>
    <mergeCell ref="I54:K54"/>
    <mergeCell ref="I62:K62"/>
    <mergeCell ref="I55:K55"/>
    <mergeCell ref="I56:K56"/>
    <mergeCell ref="I57:K57"/>
    <mergeCell ref="I58:K58"/>
    <mergeCell ref="I49:K49"/>
    <mergeCell ref="J8:K8"/>
    <mergeCell ref="J9:K9"/>
    <mergeCell ref="J10:K10"/>
    <mergeCell ref="J11:K11"/>
    <mergeCell ref="G28:K30"/>
    <mergeCell ref="I39:K39"/>
    <mergeCell ref="J13:K13"/>
    <mergeCell ref="I37:K37"/>
    <mergeCell ref="I38:K38"/>
  </mergeCells>
  <conditionalFormatting sqref="G72">
    <cfRule type="expression" priority="1" dxfId="2" stopIfTrue="1">
      <formula>OR(G72&lt;1,G72&gt;1.01)</formula>
    </cfRule>
  </conditionalFormatting>
  <dataValidations count="2">
    <dataValidation type="list" allowBlank="1" showInputMessage="1" sqref="D29">
      <formula1>$O$1320:$O$1323</formula1>
    </dataValidation>
    <dataValidation type="list" allowBlank="1" showInputMessage="1" sqref="H34:H70">
      <formula1>$Q$1317:$Q$1320</formula1>
    </dataValidation>
  </dataValidations>
  <printOptions/>
  <pageMargins left="0.2362204724409449" right="0.2362204724409449" top="0.4330708661417323" bottom="0.35433070866141736" header="0.15748031496062992" footer="0.15748031496062992"/>
  <pageSetup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dimension ref="A2:BN1349"/>
  <sheetViews>
    <sheetView showGridLines="0" zoomScale="60" zoomScaleNormal="60" zoomScaleSheetLayoutView="52" workbookViewId="0" topLeftCell="A1">
      <selection activeCell="D17" sqref="D17:G17"/>
    </sheetView>
  </sheetViews>
  <sheetFormatPr defaultColWidth="9.00390625" defaultRowHeight="13.5"/>
  <cols>
    <col min="1" max="2" width="1.4921875" style="1" customWidth="1"/>
    <col min="3" max="3" width="27.375" style="1" customWidth="1"/>
    <col min="4" max="4" width="21.375" style="1" customWidth="1"/>
    <col min="5" max="5" width="28.25390625" style="1" customWidth="1"/>
    <col min="6" max="6" width="23.625" style="1" customWidth="1"/>
    <col min="7" max="7" width="29.00390625" style="1" customWidth="1"/>
    <col min="8" max="8" width="21.125" style="1" bestFit="1" customWidth="1"/>
    <col min="9" max="9" width="24.75390625" style="1" customWidth="1"/>
    <col min="10" max="10" width="15.25390625" style="1" customWidth="1"/>
    <col min="11" max="11" width="21.25390625" style="1" customWidth="1"/>
    <col min="12" max="12" width="21.375" style="1" customWidth="1"/>
    <col min="13" max="13" width="12.625" style="1" customWidth="1"/>
    <col min="14" max="14" width="52.125" style="1" customWidth="1"/>
    <col min="15" max="15" width="38.875" style="1" bestFit="1" customWidth="1"/>
    <col min="16" max="16" width="2.25390625" style="1" hidden="1" customWidth="1"/>
    <col min="17" max="17" width="4.25390625" style="1" bestFit="1" customWidth="1"/>
    <col min="18" max="18" width="58.625" style="1" hidden="1" customWidth="1"/>
    <col min="19" max="19" width="255.625" style="1" hidden="1" customWidth="1"/>
    <col min="20" max="20" width="9.50390625" style="1" hidden="1" customWidth="1"/>
    <col min="21" max="46" width="9.00390625" style="1" hidden="1" customWidth="1"/>
    <col min="47" max="16384" width="9.00390625" style="1" customWidth="1"/>
  </cols>
  <sheetData>
    <row r="2" ht="17.25">
      <c r="B2" s="1" t="s">
        <v>317</v>
      </c>
    </row>
    <row r="3" spans="1:15" ht="28.5">
      <c r="A3" s="164" t="s">
        <v>461</v>
      </c>
      <c r="B3" s="164"/>
      <c r="C3" s="164"/>
      <c r="D3" s="164"/>
      <c r="E3" s="164"/>
      <c r="F3" s="164"/>
      <c r="G3" s="164"/>
      <c r="H3" s="164"/>
      <c r="I3" s="164"/>
      <c r="J3" s="164"/>
      <c r="K3" s="164"/>
      <c r="L3" s="164"/>
      <c r="M3" s="164"/>
      <c r="N3" s="164"/>
      <c r="O3" s="164"/>
    </row>
    <row r="4" spans="2:3" ht="18.75" customHeight="1">
      <c r="B4" s="1" t="s">
        <v>473</v>
      </c>
      <c r="C4" s="31"/>
    </row>
    <row r="5" spans="2:3" ht="18.75">
      <c r="B5" s="1" t="s">
        <v>465</v>
      </c>
      <c r="C5" s="31"/>
    </row>
    <row r="6" ht="19.5" customHeight="1">
      <c r="C6" s="31"/>
    </row>
    <row r="7" spans="1:14" ht="19.5" customHeight="1">
      <c r="A7" s="5"/>
      <c r="B7" s="5"/>
      <c r="C7" s="32" t="s">
        <v>469</v>
      </c>
      <c r="L7" s="31" t="s">
        <v>626</v>
      </c>
      <c r="N7" s="16"/>
    </row>
    <row r="8" spans="1:15" ht="19.5" customHeight="1">
      <c r="A8" s="5"/>
      <c r="B8" s="5"/>
      <c r="C8" s="76" t="s">
        <v>476</v>
      </c>
      <c r="D8" s="177"/>
      <c r="E8" s="177"/>
      <c r="F8" s="177"/>
      <c r="G8" s="178"/>
      <c r="L8" s="179" t="s">
        <v>292</v>
      </c>
      <c r="M8" s="180"/>
      <c r="N8" s="181"/>
      <c r="O8" s="182"/>
    </row>
    <row r="9" spans="1:15" ht="19.5" customHeight="1">
      <c r="A9" s="5"/>
      <c r="B9" s="5"/>
      <c r="C9" s="76" t="s">
        <v>477</v>
      </c>
      <c r="D9" s="177"/>
      <c r="E9" s="177"/>
      <c r="F9" s="177"/>
      <c r="G9" s="178"/>
      <c r="L9" s="179" t="s">
        <v>293</v>
      </c>
      <c r="M9" s="180"/>
      <c r="N9" s="181"/>
      <c r="O9" s="182"/>
    </row>
    <row r="10" spans="1:15" ht="19.5" customHeight="1">
      <c r="A10" s="5"/>
      <c r="B10" s="5"/>
      <c r="C10" s="76" t="s">
        <v>463</v>
      </c>
      <c r="D10" s="177"/>
      <c r="E10" s="177"/>
      <c r="F10" s="177"/>
      <c r="G10" s="178"/>
      <c r="L10" s="179" t="s">
        <v>294</v>
      </c>
      <c r="M10" s="180"/>
      <c r="N10" s="181"/>
      <c r="O10" s="182"/>
    </row>
    <row r="11" spans="1:15" ht="19.5" customHeight="1">
      <c r="A11" s="5"/>
      <c r="B11" s="5"/>
      <c r="C11" s="76" t="s">
        <v>466</v>
      </c>
      <c r="D11" s="177"/>
      <c r="E11" s="177"/>
      <c r="F11" s="177"/>
      <c r="G11" s="178"/>
      <c r="L11" s="179" t="s">
        <v>486</v>
      </c>
      <c r="M11" s="180"/>
      <c r="N11" s="181"/>
      <c r="O11" s="182"/>
    </row>
    <row r="12" spans="1:15" ht="19.5" customHeight="1">
      <c r="A12" s="5"/>
      <c r="B12" s="5"/>
      <c r="C12" s="76" t="s">
        <v>467</v>
      </c>
      <c r="D12" s="177"/>
      <c r="E12" s="177"/>
      <c r="F12" s="177"/>
      <c r="G12" s="178"/>
      <c r="L12" s="179" t="s">
        <v>295</v>
      </c>
      <c r="M12" s="180"/>
      <c r="N12" s="181"/>
      <c r="O12" s="182"/>
    </row>
    <row r="13" spans="1:15" ht="18.75">
      <c r="A13" s="5"/>
      <c r="B13" s="5"/>
      <c r="C13" s="60"/>
      <c r="D13" s="61"/>
      <c r="E13" s="61"/>
      <c r="F13" s="16"/>
      <c r="G13" s="16"/>
      <c r="L13" s="179" t="s">
        <v>468</v>
      </c>
      <c r="M13" s="180"/>
      <c r="N13" s="181"/>
      <c r="O13" s="182"/>
    </row>
    <row r="14" spans="3:15" ht="21.75" customHeight="1">
      <c r="C14" s="31" t="s">
        <v>629</v>
      </c>
      <c r="L14" s="179" t="s">
        <v>471</v>
      </c>
      <c r="M14" s="180"/>
      <c r="N14" s="181"/>
      <c r="O14" s="182"/>
    </row>
    <row r="15" spans="3:13" ht="19.5" customHeight="1">
      <c r="C15" s="76" t="s">
        <v>478</v>
      </c>
      <c r="D15" s="177"/>
      <c r="E15" s="177"/>
      <c r="F15" s="177"/>
      <c r="G15" s="178"/>
      <c r="H15" s="15"/>
      <c r="I15" s="15"/>
      <c r="J15" s="15"/>
      <c r="K15" s="15"/>
      <c r="L15" s="15"/>
      <c r="M15" s="5"/>
    </row>
    <row r="16" spans="3:12" ht="19.5" customHeight="1">
      <c r="C16" s="76" t="s">
        <v>855</v>
      </c>
      <c r="D16" s="177"/>
      <c r="E16" s="177"/>
      <c r="F16" s="177"/>
      <c r="G16" s="178"/>
      <c r="H16" s="15"/>
      <c r="I16" s="15"/>
      <c r="J16" s="15"/>
      <c r="K16" s="15"/>
      <c r="L16" s="15"/>
    </row>
    <row r="17" spans="3:12" ht="19.5" customHeight="1">
      <c r="C17" s="76" t="s">
        <v>474</v>
      </c>
      <c r="D17" s="177"/>
      <c r="E17" s="177"/>
      <c r="F17" s="177"/>
      <c r="G17" s="178"/>
      <c r="H17" s="15"/>
      <c r="I17" s="15"/>
      <c r="J17" s="15"/>
      <c r="K17" s="15"/>
      <c r="L17" s="15"/>
    </row>
    <row r="18" spans="3:14" ht="19.5" customHeight="1">
      <c r="C18" s="76" t="s">
        <v>464</v>
      </c>
      <c r="D18" s="177"/>
      <c r="E18" s="177"/>
      <c r="F18" s="177"/>
      <c r="G18" s="178"/>
      <c r="H18" s="15"/>
      <c r="I18" s="15"/>
      <c r="J18" s="15"/>
      <c r="K18" s="15"/>
      <c r="L18" s="15"/>
      <c r="M18" s="4"/>
      <c r="N18" s="32"/>
    </row>
    <row r="19" spans="3:14" ht="4.5" customHeight="1">
      <c r="C19" s="60"/>
      <c r="D19" s="61"/>
      <c r="E19" s="61"/>
      <c r="G19" s="15"/>
      <c r="H19" s="15"/>
      <c r="I19" s="15"/>
      <c r="J19" s="15"/>
      <c r="K19" s="15"/>
      <c r="L19" s="15"/>
      <c r="M19" s="4"/>
      <c r="N19" s="32"/>
    </row>
    <row r="20" ht="9" customHeight="1">
      <c r="C20" s="31"/>
    </row>
    <row r="21" ht="28.5" customHeight="1">
      <c r="B21" s="1" t="s">
        <v>485</v>
      </c>
    </row>
    <row r="22" ht="22.5" customHeight="1">
      <c r="C22" s="1" t="s">
        <v>848</v>
      </c>
    </row>
    <row r="23" spans="3:14" ht="22.5" customHeight="1">
      <c r="C23" s="61" t="s">
        <v>638</v>
      </c>
      <c r="D23" s="75"/>
      <c r="E23" s="75"/>
      <c r="F23" s="75"/>
      <c r="G23" s="75"/>
      <c r="H23" s="75"/>
      <c r="I23" s="75"/>
      <c r="J23" s="75"/>
      <c r="K23" s="75"/>
      <c r="L23" s="75"/>
      <c r="M23" s="74"/>
      <c r="N23" s="74"/>
    </row>
    <row r="24" ht="22.5" customHeight="1">
      <c r="C24" s="1" t="s">
        <v>634</v>
      </c>
    </row>
    <row r="25" spans="3:12" ht="22.5" customHeight="1">
      <c r="C25" s="63" t="s">
        <v>857</v>
      </c>
      <c r="D25" s="13"/>
      <c r="E25" s="13"/>
      <c r="F25" s="13"/>
      <c r="G25" s="13"/>
      <c r="H25" s="13"/>
      <c r="I25" s="13"/>
      <c r="J25" s="13"/>
      <c r="K25" s="13"/>
      <c r="L25" s="13"/>
    </row>
    <row r="26" ht="22.5" customHeight="1">
      <c r="C26" s="1" t="s">
        <v>858</v>
      </c>
    </row>
    <row r="27" ht="22.5" customHeight="1">
      <c r="C27" s="1" t="s">
        <v>850</v>
      </c>
    </row>
    <row r="28" ht="22.5" customHeight="1">
      <c r="C28" s="1" t="s">
        <v>859</v>
      </c>
    </row>
    <row r="29" spans="3:14" ht="22.5" customHeight="1">
      <c r="C29" s="1" t="s">
        <v>645</v>
      </c>
      <c r="M29" s="15"/>
      <c r="N29" s="15"/>
    </row>
    <row r="30" spans="3:4" ht="22.5" customHeight="1">
      <c r="C30" s="1" t="s">
        <v>639</v>
      </c>
      <c r="D30" s="36"/>
    </row>
    <row r="31" ht="22.5" customHeight="1">
      <c r="C31" s="1" t="s">
        <v>851</v>
      </c>
    </row>
    <row r="32" ht="22.5" customHeight="1">
      <c r="C32" s="1" t="s">
        <v>852</v>
      </c>
    </row>
    <row r="33" ht="8.25" customHeight="1" thickBot="1">
      <c r="C33" s="31"/>
    </row>
    <row r="34" spans="3:15" ht="43.5" customHeight="1" thickBot="1" thickTop="1">
      <c r="C34" s="169" t="s">
        <v>842</v>
      </c>
      <c r="D34" s="170"/>
      <c r="E34" s="170"/>
      <c r="F34" s="170"/>
      <c r="G34" s="170"/>
      <c r="H34" s="170"/>
      <c r="I34" s="170"/>
      <c r="J34" s="170"/>
      <c r="K34" s="170"/>
      <c r="L34" s="171"/>
      <c r="M34" s="74"/>
      <c r="N34" s="74"/>
      <c r="O34" s="74"/>
    </row>
    <row r="35" spans="13:15" ht="17.25" customHeight="1" thickTop="1">
      <c r="M35" s="15"/>
      <c r="N35" s="15"/>
      <c r="O35" s="15"/>
    </row>
    <row r="36" spans="3:15" ht="12.75" customHeight="1">
      <c r="C36" s="32"/>
      <c r="D36" s="161"/>
      <c r="E36" s="161"/>
      <c r="G36" s="15"/>
      <c r="H36" s="15"/>
      <c r="I36" s="15"/>
      <c r="J36" s="15"/>
      <c r="K36" s="15"/>
      <c r="L36" s="15"/>
      <c r="M36" s="142" t="s">
        <v>643</v>
      </c>
      <c r="N36" s="142"/>
      <c r="O36" s="142"/>
    </row>
    <row r="37" spans="3:15" ht="15" customHeight="1">
      <c r="C37" s="31"/>
      <c r="D37" s="31"/>
      <c r="E37" s="31"/>
      <c r="G37" s="15"/>
      <c r="H37" s="15"/>
      <c r="I37" s="15"/>
      <c r="J37" s="15"/>
      <c r="K37" s="15"/>
      <c r="L37" s="15"/>
      <c r="M37" s="142"/>
      <c r="N37" s="142"/>
      <c r="O37" s="142"/>
    </row>
    <row r="38" spans="3:15" ht="19.5" customHeight="1">
      <c r="C38" s="33" t="s">
        <v>483</v>
      </c>
      <c r="D38" s="34" t="s">
        <v>487</v>
      </c>
      <c r="E38" s="32"/>
      <c r="F38" s="5"/>
      <c r="G38" s="15"/>
      <c r="H38" s="15"/>
      <c r="I38" s="15"/>
      <c r="J38" s="15"/>
      <c r="K38" s="15"/>
      <c r="L38" s="5"/>
      <c r="M38" s="142"/>
      <c r="N38" s="142"/>
      <c r="O38" s="142"/>
    </row>
    <row r="39" spans="3:15" ht="19.5" customHeight="1">
      <c r="C39" s="6"/>
      <c r="D39" s="10"/>
      <c r="E39" s="5"/>
      <c r="F39" s="5"/>
      <c r="G39" s="15"/>
      <c r="H39" s="15"/>
      <c r="I39" s="15"/>
      <c r="J39" s="15"/>
      <c r="K39" s="15"/>
      <c r="L39" s="5"/>
      <c r="M39" s="142"/>
      <c r="N39" s="142"/>
      <c r="O39" s="142"/>
    </row>
    <row r="40" spans="3:15" ht="10.5" customHeight="1">
      <c r="C40" s="1" t="s">
        <v>299</v>
      </c>
      <c r="F40" s="5"/>
      <c r="G40" s="5"/>
      <c r="H40" s="5"/>
      <c r="I40" s="5"/>
      <c r="J40" s="5"/>
      <c r="K40" s="5"/>
      <c r="L40" s="5"/>
      <c r="M40" s="5"/>
      <c r="N40" s="5"/>
      <c r="O40" s="5"/>
    </row>
    <row r="41" spans="2:15" ht="42" customHeight="1">
      <c r="B41" s="5"/>
      <c r="C41" s="168" t="s">
        <v>489</v>
      </c>
      <c r="D41" s="162" t="s">
        <v>632</v>
      </c>
      <c r="E41" s="172" t="s">
        <v>472</v>
      </c>
      <c r="F41" s="165" t="s">
        <v>300</v>
      </c>
      <c r="G41" s="165" t="s">
        <v>633</v>
      </c>
      <c r="H41" s="162" t="s">
        <v>481</v>
      </c>
      <c r="I41" s="162" t="s">
        <v>301</v>
      </c>
      <c r="J41" s="165" t="s">
        <v>302</v>
      </c>
      <c r="K41" s="162" t="s">
        <v>635</v>
      </c>
      <c r="L41" s="162"/>
      <c r="M41" s="162" t="s">
        <v>619</v>
      </c>
      <c r="N41" s="162" t="s">
        <v>620</v>
      </c>
      <c r="O41" s="162" t="s">
        <v>470</v>
      </c>
    </row>
    <row r="42" spans="2:15" ht="25.5" customHeight="1" thickBot="1">
      <c r="B42" s="5"/>
      <c r="C42" s="167"/>
      <c r="D42" s="167"/>
      <c r="E42" s="173"/>
      <c r="F42" s="166"/>
      <c r="G42" s="166"/>
      <c r="H42" s="167"/>
      <c r="I42" s="167"/>
      <c r="J42" s="176"/>
      <c r="K42" s="77" t="s">
        <v>636</v>
      </c>
      <c r="L42" s="77" t="s">
        <v>637</v>
      </c>
      <c r="M42" s="163"/>
      <c r="N42" s="163"/>
      <c r="O42" s="163"/>
    </row>
    <row r="43" spans="2:15" ht="18" customHeight="1" thickTop="1">
      <c r="B43" s="5"/>
      <c r="C43" s="79" t="s">
        <v>492</v>
      </c>
      <c r="D43" s="79">
        <v>0.5306</v>
      </c>
      <c r="E43" s="80" t="s">
        <v>491</v>
      </c>
      <c r="F43" s="107" t="s">
        <v>321</v>
      </c>
      <c r="G43" s="80" t="s">
        <v>526</v>
      </c>
      <c r="H43" s="91" t="s">
        <v>494</v>
      </c>
      <c r="I43" s="91" t="s">
        <v>303</v>
      </c>
      <c r="J43" s="91" t="s">
        <v>618</v>
      </c>
      <c r="K43" s="120">
        <v>70</v>
      </c>
      <c r="L43" s="108">
        <v>350</v>
      </c>
      <c r="M43" s="91">
        <v>1</v>
      </c>
      <c r="N43" s="91" t="s">
        <v>617</v>
      </c>
      <c r="O43" s="91"/>
    </row>
    <row r="44" spans="2:15" ht="18.75">
      <c r="B44" s="5"/>
      <c r="C44" s="81"/>
      <c r="D44" s="81"/>
      <c r="E44" s="82"/>
      <c r="F44" s="82"/>
      <c r="G44" s="82"/>
      <c r="H44" s="92" t="s">
        <v>495</v>
      </c>
      <c r="I44" s="92" t="s">
        <v>314</v>
      </c>
      <c r="J44" s="92" t="s">
        <v>618</v>
      </c>
      <c r="K44" s="121">
        <v>28</v>
      </c>
      <c r="L44" s="109">
        <v>140</v>
      </c>
      <c r="M44" s="92">
        <v>1</v>
      </c>
      <c r="N44" s="92" t="s">
        <v>617</v>
      </c>
      <c r="O44" s="92"/>
    </row>
    <row r="45" spans="2:15" ht="37.5">
      <c r="B45" s="5"/>
      <c r="C45" s="81"/>
      <c r="D45" s="81"/>
      <c r="E45" s="82"/>
      <c r="F45" s="82"/>
      <c r="G45" s="82"/>
      <c r="H45" s="92" t="s">
        <v>479</v>
      </c>
      <c r="I45" s="92" t="s">
        <v>306</v>
      </c>
      <c r="J45" s="92" t="s">
        <v>615</v>
      </c>
      <c r="K45" s="122">
        <v>0.05</v>
      </c>
      <c r="L45" s="119">
        <v>0.25</v>
      </c>
      <c r="M45" s="92">
        <v>3</v>
      </c>
      <c r="N45" s="92" t="s">
        <v>614</v>
      </c>
      <c r="O45" s="92"/>
    </row>
    <row r="46" spans="2:15" ht="18.75">
      <c r="B46" s="5"/>
      <c r="C46" s="81"/>
      <c r="D46" s="81"/>
      <c r="E46" s="87"/>
      <c r="F46" s="87"/>
      <c r="G46" s="87"/>
      <c r="H46" s="93" t="s">
        <v>500</v>
      </c>
      <c r="I46" s="93" t="s">
        <v>488</v>
      </c>
      <c r="J46" s="93" t="s">
        <v>618</v>
      </c>
      <c r="K46" s="93">
        <v>1.95</v>
      </c>
      <c r="L46" s="93">
        <v>9.75</v>
      </c>
      <c r="M46" s="93">
        <v>1</v>
      </c>
      <c r="N46" s="93" t="s">
        <v>617</v>
      </c>
      <c r="O46" s="93"/>
    </row>
    <row r="47" spans="2:15" ht="18.75">
      <c r="B47" s="5"/>
      <c r="C47" s="81"/>
      <c r="D47" s="81"/>
      <c r="E47" s="94" t="s">
        <v>493</v>
      </c>
      <c r="F47" s="82">
        <v>0.0306</v>
      </c>
      <c r="G47" s="82" t="s">
        <v>569</v>
      </c>
      <c r="H47" s="95" t="s">
        <v>309</v>
      </c>
      <c r="I47" s="95" t="s">
        <v>310</v>
      </c>
      <c r="J47" s="95" t="s">
        <v>618</v>
      </c>
      <c r="K47" s="95">
        <v>95.2</v>
      </c>
      <c r="L47" s="117">
        <v>29.131200000000003</v>
      </c>
      <c r="M47" s="95">
        <v>1</v>
      </c>
      <c r="N47" s="95" t="s">
        <v>617</v>
      </c>
      <c r="O47" s="95"/>
    </row>
    <row r="48" spans="2:15" ht="18.75">
      <c r="B48" s="5"/>
      <c r="C48" s="81"/>
      <c r="D48" s="81"/>
      <c r="E48" s="82"/>
      <c r="F48" s="82"/>
      <c r="G48" s="82"/>
      <c r="H48" s="92" t="s">
        <v>480</v>
      </c>
      <c r="I48" s="92" t="s">
        <v>311</v>
      </c>
      <c r="J48" s="92" t="s">
        <v>304</v>
      </c>
      <c r="K48" s="92">
        <v>1.93</v>
      </c>
      <c r="L48" s="114">
        <v>0.59058</v>
      </c>
      <c r="M48" s="92">
        <v>1</v>
      </c>
      <c r="N48" s="92" t="s">
        <v>617</v>
      </c>
      <c r="O48" s="92"/>
    </row>
    <row r="49" spans="2:15" ht="37.5">
      <c r="B49" s="5"/>
      <c r="C49" s="81"/>
      <c r="D49" s="81"/>
      <c r="E49" s="82"/>
      <c r="F49" s="82"/>
      <c r="G49" s="82"/>
      <c r="H49" s="92" t="s">
        <v>479</v>
      </c>
      <c r="I49" s="92" t="s">
        <v>306</v>
      </c>
      <c r="J49" s="92" t="s">
        <v>617</v>
      </c>
      <c r="K49" s="115">
        <v>0.05</v>
      </c>
      <c r="L49" s="92">
        <v>0.015300000000000003</v>
      </c>
      <c r="M49" s="92">
        <v>1</v>
      </c>
      <c r="N49" s="92" t="s">
        <v>355</v>
      </c>
      <c r="O49" s="92" t="s">
        <v>616</v>
      </c>
    </row>
    <row r="50" spans="2:15" ht="19.5" thickBot="1">
      <c r="B50" s="5"/>
      <c r="C50" s="83"/>
      <c r="D50" s="83"/>
      <c r="E50" s="88"/>
      <c r="F50" s="88"/>
      <c r="G50" s="88"/>
      <c r="H50" s="78" t="s">
        <v>312</v>
      </c>
      <c r="I50" s="96" t="s">
        <v>313</v>
      </c>
      <c r="J50" s="78" t="s">
        <v>618</v>
      </c>
      <c r="K50" s="96">
        <v>2.82</v>
      </c>
      <c r="L50" s="116">
        <v>0.86292</v>
      </c>
      <c r="M50" s="96">
        <v>1</v>
      </c>
      <c r="N50" s="78" t="s">
        <v>617</v>
      </c>
      <c r="O50" s="96"/>
    </row>
    <row r="51" spans="2:15" ht="18" thickTop="1">
      <c r="B51" s="5"/>
      <c r="C51" s="84"/>
      <c r="D51" s="84"/>
      <c r="E51" s="85"/>
      <c r="F51" s="85"/>
      <c r="G51" s="85"/>
      <c r="H51" s="97"/>
      <c r="I51" s="97"/>
      <c r="J51" s="97"/>
      <c r="K51" s="97"/>
      <c r="L51" s="97"/>
      <c r="M51" s="97"/>
      <c r="N51" s="97"/>
      <c r="O51" s="97"/>
    </row>
    <row r="52" spans="2:15" ht="17.25">
      <c r="B52" s="5"/>
      <c r="C52" s="84"/>
      <c r="D52" s="84"/>
      <c r="E52" s="85"/>
      <c r="F52" s="85"/>
      <c r="G52" s="85"/>
      <c r="H52" s="85"/>
      <c r="I52" s="85"/>
      <c r="J52" s="85"/>
      <c r="K52" s="85"/>
      <c r="L52" s="85"/>
      <c r="M52" s="85"/>
      <c r="N52" s="85"/>
      <c r="O52" s="85"/>
    </row>
    <row r="53" spans="2:15" ht="17.25">
      <c r="B53" s="5"/>
      <c r="C53" s="84"/>
      <c r="D53" s="84"/>
      <c r="E53" s="90"/>
      <c r="F53" s="85"/>
      <c r="G53" s="85"/>
      <c r="H53" s="98"/>
      <c r="I53" s="98"/>
      <c r="J53" s="98"/>
      <c r="K53" s="98"/>
      <c r="L53" s="98"/>
      <c r="M53" s="98"/>
      <c r="N53" s="98"/>
      <c r="O53" s="98"/>
    </row>
    <row r="54" spans="2:15" ht="17.25">
      <c r="B54" s="5"/>
      <c r="C54" s="84"/>
      <c r="D54" s="84"/>
      <c r="E54" s="89"/>
      <c r="F54" s="89"/>
      <c r="G54" s="89"/>
      <c r="H54" s="99"/>
      <c r="I54" s="99"/>
      <c r="J54" s="99"/>
      <c r="K54" s="99"/>
      <c r="L54" s="99"/>
      <c r="M54" s="99"/>
      <c r="N54" s="99"/>
      <c r="O54" s="99"/>
    </row>
    <row r="55" spans="2:15" ht="17.25">
      <c r="B55" s="5"/>
      <c r="C55" s="84"/>
      <c r="D55" s="84"/>
      <c r="E55" s="85"/>
      <c r="F55" s="85"/>
      <c r="G55" s="85"/>
      <c r="H55" s="85"/>
      <c r="I55" s="85"/>
      <c r="J55" s="85"/>
      <c r="K55" s="85"/>
      <c r="L55" s="85"/>
      <c r="M55" s="85"/>
      <c r="N55" s="85"/>
      <c r="O55" s="85"/>
    </row>
    <row r="56" spans="2:15" ht="17.25">
      <c r="B56" s="5"/>
      <c r="C56" s="84"/>
      <c r="D56" s="84"/>
      <c r="E56" s="90"/>
      <c r="F56" s="85"/>
      <c r="G56" s="85"/>
      <c r="H56" s="98"/>
      <c r="I56" s="98"/>
      <c r="J56" s="98"/>
      <c r="K56" s="98"/>
      <c r="L56" s="98"/>
      <c r="M56" s="98"/>
      <c r="N56" s="98"/>
      <c r="O56" s="98"/>
    </row>
    <row r="57" spans="2:15" ht="17.25">
      <c r="B57" s="5"/>
      <c r="C57" s="84"/>
      <c r="D57" s="84"/>
      <c r="E57" s="89"/>
      <c r="F57" s="89"/>
      <c r="G57" s="89"/>
      <c r="H57" s="99"/>
      <c r="I57" s="99"/>
      <c r="J57" s="99"/>
      <c r="K57" s="99"/>
      <c r="L57" s="99"/>
      <c r="M57" s="99"/>
      <c r="N57" s="99"/>
      <c r="O57" s="99"/>
    </row>
    <row r="58" spans="2:15" ht="17.25">
      <c r="B58" s="5"/>
      <c r="C58" s="84"/>
      <c r="D58" s="84"/>
      <c r="E58" s="85"/>
      <c r="F58" s="85"/>
      <c r="G58" s="85"/>
      <c r="H58" s="85"/>
      <c r="I58" s="85"/>
      <c r="J58" s="85"/>
      <c r="K58" s="85"/>
      <c r="L58" s="85"/>
      <c r="M58" s="85"/>
      <c r="N58" s="85"/>
      <c r="O58" s="85"/>
    </row>
    <row r="59" spans="2:15" ht="17.25">
      <c r="B59" s="5"/>
      <c r="C59" s="84"/>
      <c r="D59" s="84"/>
      <c r="E59" s="90"/>
      <c r="F59" s="90"/>
      <c r="G59" s="90"/>
      <c r="H59" s="98"/>
      <c r="I59" s="98"/>
      <c r="J59" s="98"/>
      <c r="K59" s="98"/>
      <c r="L59" s="98"/>
      <c r="M59" s="98"/>
      <c r="N59" s="98"/>
      <c r="O59" s="98"/>
    </row>
    <row r="60" spans="2:15" ht="17.25">
      <c r="B60" s="5"/>
      <c r="C60" s="84"/>
      <c r="D60" s="84"/>
      <c r="E60" s="89"/>
      <c r="F60" s="85"/>
      <c r="G60" s="85"/>
      <c r="H60" s="99"/>
      <c r="I60" s="99"/>
      <c r="J60" s="99"/>
      <c r="K60" s="99"/>
      <c r="L60" s="99"/>
      <c r="M60" s="99"/>
      <c r="N60" s="99"/>
      <c r="O60" s="99"/>
    </row>
    <row r="61" spans="2:15" ht="17.25">
      <c r="B61" s="5"/>
      <c r="C61" s="84"/>
      <c r="D61" s="84"/>
      <c r="E61" s="85"/>
      <c r="F61" s="85"/>
      <c r="G61" s="85"/>
      <c r="H61" s="85"/>
      <c r="I61" s="85"/>
      <c r="J61" s="85"/>
      <c r="K61" s="85"/>
      <c r="L61" s="85"/>
      <c r="M61" s="85"/>
      <c r="N61" s="85"/>
      <c r="O61" s="85"/>
    </row>
    <row r="62" spans="2:15" ht="17.25">
      <c r="B62" s="5"/>
      <c r="C62" s="84"/>
      <c r="D62" s="84"/>
      <c r="E62" s="90"/>
      <c r="F62" s="90"/>
      <c r="G62" s="90"/>
      <c r="H62" s="98"/>
      <c r="I62" s="98"/>
      <c r="J62" s="98"/>
      <c r="K62" s="98"/>
      <c r="L62" s="98"/>
      <c r="M62" s="98"/>
      <c r="N62" s="98"/>
      <c r="O62" s="98"/>
    </row>
    <row r="63" spans="2:15" ht="17.25">
      <c r="B63" s="5"/>
      <c r="C63" s="84"/>
      <c r="D63" s="84"/>
      <c r="E63" s="89"/>
      <c r="F63" s="85"/>
      <c r="G63" s="85"/>
      <c r="H63" s="99"/>
      <c r="I63" s="99"/>
      <c r="J63" s="99"/>
      <c r="K63" s="99"/>
      <c r="L63" s="99"/>
      <c r="M63" s="99"/>
      <c r="N63" s="99"/>
      <c r="O63" s="99"/>
    </row>
    <row r="64" spans="2:15" ht="17.25">
      <c r="B64" s="5"/>
      <c r="C64" s="84"/>
      <c r="D64" s="84"/>
      <c r="E64" s="85"/>
      <c r="F64" s="85"/>
      <c r="G64" s="85"/>
      <c r="H64" s="100"/>
      <c r="I64" s="100"/>
      <c r="J64" s="100"/>
      <c r="K64" s="100"/>
      <c r="L64" s="100"/>
      <c r="M64" s="100"/>
      <c r="N64" s="100"/>
      <c r="O64" s="100"/>
    </row>
    <row r="65" spans="2:15" ht="18" thickBot="1">
      <c r="B65" s="5"/>
      <c r="C65" s="86"/>
      <c r="D65" s="86"/>
      <c r="E65" s="101"/>
      <c r="F65" s="101"/>
      <c r="G65" s="101"/>
      <c r="H65" s="101"/>
      <c r="I65" s="102"/>
      <c r="J65" s="102"/>
      <c r="K65" s="101"/>
      <c r="L65" s="102"/>
      <c r="M65" s="101"/>
      <c r="N65" s="102"/>
      <c r="O65" s="102"/>
    </row>
    <row r="66" spans="2:15" ht="18" thickTop="1">
      <c r="B66" s="5"/>
      <c r="C66" s="84"/>
      <c r="D66" s="84"/>
      <c r="E66" s="85"/>
      <c r="F66" s="85"/>
      <c r="G66" s="85"/>
      <c r="H66" s="97"/>
      <c r="I66" s="97"/>
      <c r="J66" s="97"/>
      <c r="K66" s="97"/>
      <c r="L66" s="97"/>
      <c r="M66" s="97"/>
      <c r="N66" s="97"/>
      <c r="O66" s="97"/>
    </row>
    <row r="67" spans="2:15" ht="17.25">
      <c r="B67" s="5"/>
      <c r="C67" s="84"/>
      <c r="D67" s="84"/>
      <c r="E67" s="85"/>
      <c r="F67" s="85"/>
      <c r="G67" s="85"/>
      <c r="H67" s="85"/>
      <c r="I67" s="85"/>
      <c r="J67" s="85"/>
      <c r="K67" s="85"/>
      <c r="L67" s="85"/>
      <c r="M67" s="85"/>
      <c r="N67" s="85"/>
      <c r="O67" s="85"/>
    </row>
    <row r="68" spans="2:15" ht="17.25">
      <c r="B68" s="5"/>
      <c r="C68" s="84"/>
      <c r="D68" s="84"/>
      <c r="E68" s="90"/>
      <c r="F68" s="85"/>
      <c r="G68" s="85"/>
      <c r="H68" s="98"/>
      <c r="I68" s="98"/>
      <c r="J68" s="98"/>
      <c r="K68" s="98"/>
      <c r="L68" s="98"/>
      <c r="M68" s="98"/>
      <c r="N68" s="98"/>
      <c r="O68" s="98"/>
    </row>
    <row r="69" spans="2:15" ht="17.25">
      <c r="B69" s="5"/>
      <c r="C69" s="84"/>
      <c r="D69" s="84"/>
      <c r="E69" s="89"/>
      <c r="F69" s="89"/>
      <c r="G69" s="89"/>
      <c r="H69" s="99"/>
      <c r="I69" s="99"/>
      <c r="J69" s="99"/>
      <c r="K69" s="99"/>
      <c r="L69" s="99"/>
      <c r="M69" s="99"/>
      <c r="N69" s="99"/>
      <c r="O69" s="99"/>
    </row>
    <row r="70" spans="2:15" ht="17.25">
      <c r="B70" s="5"/>
      <c r="C70" s="84"/>
      <c r="D70" s="84"/>
      <c r="E70" s="85"/>
      <c r="F70" s="85"/>
      <c r="G70" s="85"/>
      <c r="H70" s="85"/>
      <c r="I70" s="85"/>
      <c r="J70" s="85"/>
      <c r="K70" s="85"/>
      <c r="L70" s="85"/>
      <c r="M70" s="85"/>
      <c r="N70" s="85"/>
      <c r="O70" s="85"/>
    </row>
    <row r="71" spans="2:15" ht="17.25">
      <c r="B71" s="5"/>
      <c r="C71" s="84"/>
      <c r="D71" s="84"/>
      <c r="E71" s="90"/>
      <c r="F71" s="85"/>
      <c r="G71" s="85"/>
      <c r="H71" s="98"/>
      <c r="I71" s="98"/>
      <c r="J71" s="98"/>
      <c r="K71" s="98"/>
      <c r="L71" s="98"/>
      <c r="M71" s="98"/>
      <c r="N71" s="98"/>
      <c r="O71" s="98"/>
    </row>
    <row r="72" spans="2:15" ht="17.25">
      <c r="B72" s="5"/>
      <c r="C72" s="84"/>
      <c r="D72" s="84"/>
      <c r="E72" s="89"/>
      <c r="F72" s="89"/>
      <c r="G72" s="89"/>
      <c r="H72" s="99"/>
      <c r="I72" s="99"/>
      <c r="J72" s="99"/>
      <c r="K72" s="99"/>
      <c r="L72" s="99"/>
      <c r="M72" s="99"/>
      <c r="N72" s="99"/>
      <c r="O72" s="99"/>
    </row>
    <row r="73" spans="2:15" ht="17.25">
      <c r="B73" s="5"/>
      <c r="C73" s="84"/>
      <c r="D73" s="84"/>
      <c r="E73" s="85"/>
      <c r="F73" s="85"/>
      <c r="G73" s="85"/>
      <c r="H73" s="85"/>
      <c r="I73" s="85"/>
      <c r="J73" s="85"/>
      <c r="K73" s="85"/>
      <c r="L73" s="85"/>
      <c r="M73" s="85"/>
      <c r="N73" s="85"/>
      <c r="O73" s="85"/>
    </row>
    <row r="74" spans="2:15" ht="17.25">
      <c r="B74" s="5"/>
      <c r="C74" s="84"/>
      <c r="D74" s="84"/>
      <c r="E74" s="90"/>
      <c r="F74" s="90"/>
      <c r="G74" s="90"/>
      <c r="H74" s="98"/>
      <c r="I74" s="98"/>
      <c r="J74" s="98"/>
      <c r="K74" s="98"/>
      <c r="L74" s="98"/>
      <c r="M74" s="98"/>
      <c r="N74" s="98"/>
      <c r="O74" s="98"/>
    </row>
    <row r="75" spans="2:15" ht="17.25">
      <c r="B75" s="5"/>
      <c r="C75" s="84"/>
      <c r="D75" s="84"/>
      <c r="E75" s="89"/>
      <c r="F75" s="85"/>
      <c r="G75" s="85"/>
      <c r="H75" s="99"/>
      <c r="I75" s="99"/>
      <c r="J75" s="99"/>
      <c r="K75" s="99"/>
      <c r="L75" s="99"/>
      <c r="M75" s="99"/>
      <c r="N75" s="99"/>
      <c r="O75" s="99"/>
    </row>
    <row r="76" spans="2:15" ht="17.25">
      <c r="B76" s="5"/>
      <c r="C76" s="84"/>
      <c r="D76" s="84"/>
      <c r="E76" s="85"/>
      <c r="F76" s="85"/>
      <c r="G76" s="85"/>
      <c r="H76" s="85"/>
      <c r="I76" s="85"/>
      <c r="J76" s="85"/>
      <c r="K76" s="85"/>
      <c r="L76" s="85"/>
      <c r="M76" s="85"/>
      <c r="N76" s="85"/>
      <c r="O76" s="85"/>
    </row>
    <row r="77" spans="2:15" ht="17.25">
      <c r="B77" s="5"/>
      <c r="C77" s="84"/>
      <c r="D77" s="84"/>
      <c r="E77" s="90"/>
      <c r="F77" s="90"/>
      <c r="G77" s="90"/>
      <c r="H77" s="98"/>
      <c r="I77" s="98"/>
      <c r="J77" s="98"/>
      <c r="K77" s="98"/>
      <c r="L77" s="98"/>
      <c r="M77" s="98"/>
      <c r="N77" s="98"/>
      <c r="O77" s="98"/>
    </row>
    <row r="78" spans="2:15" ht="17.25">
      <c r="B78" s="5"/>
      <c r="C78" s="84"/>
      <c r="D78" s="84"/>
      <c r="E78" s="89"/>
      <c r="F78" s="85"/>
      <c r="G78" s="85"/>
      <c r="H78" s="99"/>
      <c r="I78" s="99"/>
      <c r="J78" s="99"/>
      <c r="K78" s="99"/>
      <c r="L78" s="99"/>
      <c r="M78" s="99"/>
      <c r="N78" s="99"/>
      <c r="O78" s="99"/>
    </row>
    <row r="79" spans="2:15" ht="17.25">
      <c r="B79" s="5"/>
      <c r="C79" s="84"/>
      <c r="D79" s="84"/>
      <c r="E79" s="85"/>
      <c r="F79" s="85"/>
      <c r="G79" s="85"/>
      <c r="H79" s="100"/>
      <c r="I79" s="100"/>
      <c r="J79" s="100"/>
      <c r="K79" s="100"/>
      <c r="L79" s="100"/>
      <c r="M79" s="100"/>
      <c r="N79" s="100"/>
      <c r="O79" s="100"/>
    </row>
    <row r="80" spans="2:15" ht="18" thickBot="1">
      <c r="B80" s="5"/>
      <c r="C80" s="86"/>
      <c r="D80" s="86"/>
      <c r="E80" s="101"/>
      <c r="F80" s="101"/>
      <c r="G80" s="101"/>
      <c r="H80" s="101"/>
      <c r="I80" s="102"/>
      <c r="J80" s="102"/>
      <c r="K80" s="101"/>
      <c r="L80" s="102"/>
      <c r="M80" s="101"/>
      <c r="N80" s="102"/>
      <c r="O80" s="102"/>
    </row>
    <row r="81" spans="2:66" s="25" customFormat="1" ht="24.75" thickTop="1">
      <c r="B81" s="23"/>
      <c r="C81" s="175" t="s">
        <v>509</v>
      </c>
      <c r="D81" s="175"/>
      <c r="E81" s="175"/>
      <c r="F81" s="103">
        <f>SUM(F51:F80)</f>
        <v>0</v>
      </c>
      <c r="G81" s="24"/>
      <c r="H81" s="24"/>
      <c r="I81" s="24"/>
      <c r="J81" s="174" t="s">
        <v>512</v>
      </c>
      <c r="K81" s="174"/>
      <c r="L81" s="105">
        <f>SUM(L51:L80)</f>
        <v>0</v>
      </c>
      <c r="M81" s="24"/>
      <c r="N81" s="23"/>
      <c r="O81" s="23"/>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3:66" s="25" customFormat="1" ht="24">
      <c r="C82" s="175" t="s">
        <v>510</v>
      </c>
      <c r="D82" s="175"/>
      <c r="E82" s="175"/>
      <c r="F82" s="104" t="e">
        <f>F81/(C39*T1159)</f>
        <v>#DIV/0!</v>
      </c>
      <c r="J82" s="174" t="s">
        <v>849</v>
      </c>
      <c r="K82" s="174"/>
      <c r="L82" s="106" t="e">
        <f>L81/(C39*T1160)</f>
        <v>#DIV/0!</v>
      </c>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ht="9" customHeight="1"/>
    <row r="86" ht="17.25">
      <c r="O86" s="74"/>
    </row>
    <row r="87" ht="21.75" customHeight="1"/>
    <row r="88" ht="17.25">
      <c r="O88" s="15"/>
    </row>
    <row r="89" ht="21.75" customHeight="1">
      <c r="O89" s="15"/>
    </row>
    <row r="90" ht="21.75" customHeight="1">
      <c r="O90" s="15"/>
    </row>
    <row r="91" ht="21.75" customHeight="1">
      <c r="O91" s="15"/>
    </row>
    <row r="92" ht="21.75" customHeight="1">
      <c r="O92" s="15"/>
    </row>
    <row r="1139" spans="16:19" ht="28.5">
      <c r="P1139" s="30"/>
      <c r="Q1139" s="30"/>
      <c r="R1139" s="30"/>
      <c r="S1139" s="30"/>
    </row>
    <row r="1142" ht="17.25">
      <c r="P1142" s="16"/>
    </row>
    <row r="1150" spans="16:19" ht="17.25">
      <c r="P1150" s="14"/>
      <c r="Q1150" s="1" t="s">
        <v>296</v>
      </c>
      <c r="R1150" s="1" t="str">
        <f>IF(D39="kg","1000","0")</f>
        <v>0</v>
      </c>
      <c r="S1150" s="1" t="e">
        <f>R1150+S1151+S1152</f>
        <v>#REF!</v>
      </c>
    </row>
    <row r="1151" spans="18:20" ht="17.25">
      <c r="R1151" s="1" t="s">
        <v>297</v>
      </c>
      <c r="S1151" s="1" t="str">
        <f>IF(D39="g","1","0")</f>
        <v>0</v>
      </c>
      <c r="T1151" s="1" t="e">
        <f>S1153+S1154+S1156</f>
        <v>#REF!</v>
      </c>
    </row>
    <row r="1152" spans="18:19" ht="17.25">
      <c r="R1152" s="1" t="s">
        <v>298</v>
      </c>
      <c r="S1152" s="1" t="e">
        <f>IF(#REF!="mg","0.001","0")</f>
        <v>#REF!</v>
      </c>
    </row>
    <row r="1153" ht="17.25">
      <c r="S1153" s="1" t="e">
        <f>IF(#REF!="kg","1000000","0")</f>
        <v>#REF!</v>
      </c>
    </row>
    <row r="1154" ht="17.25">
      <c r="S1154" s="1" t="e">
        <f>IF(#REF!="g","1000","0")</f>
        <v>#REF!</v>
      </c>
    </row>
    <row r="1158" spans="16:17" ht="17.25">
      <c r="P1158" s="14"/>
      <c r="Q1158" s="14"/>
    </row>
    <row r="1159" spans="18:20" ht="17.25">
      <c r="R1159" s="1" t="s">
        <v>296</v>
      </c>
      <c r="S1159" s="1" t="str">
        <f>IF(D39="kg","1000","0")</f>
        <v>0</v>
      </c>
      <c r="T1159" s="1">
        <f>S1159+S1160+S1161</f>
        <v>0</v>
      </c>
    </row>
    <row r="1160" spans="18:20" ht="17.25">
      <c r="R1160" s="1" t="s">
        <v>297</v>
      </c>
      <c r="S1160" s="1" t="str">
        <f>IF(D39="g","1","0")</f>
        <v>0</v>
      </c>
      <c r="T1160" s="1">
        <f>S1162+S1163+S1164</f>
        <v>0</v>
      </c>
    </row>
    <row r="1161" spans="16:19" ht="17.25">
      <c r="P1161" s="5"/>
      <c r="R1161" s="1" t="s">
        <v>298</v>
      </c>
      <c r="S1161" s="1" t="str">
        <f>IF(D39="mg","0.001","0")</f>
        <v>0</v>
      </c>
    </row>
    <row r="1162" ht="17.25">
      <c r="S1162" s="1" t="str">
        <f>IF(D39="kg","1000000","0")</f>
        <v>0</v>
      </c>
    </row>
    <row r="1163" ht="17.25">
      <c r="S1163" s="1" t="str">
        <f>IF(D39="g","1000","0")</f>
        <v>0</v>
      </c>
    </row>
    <row r="1164" ht="17.25">
      <c r="S1164" s="1" t="str">
        <f>IF(D39="mg","1","0")</f>
        <v>0</v>
      </c>
    </row>
    <row r="1166" ht="17.25">
      <c r="S1166" s="1" t="s">
        <v>304</v>
      </c>
    </row>
    <row r="1167" spans="17:20" ht="17.25">
      <c r="Q1167" s="1">
        <v>1</v>
      </c>
      <c r="R1167" s="1" t="s">
        <v>515</v>
      </c>
      <c r="S1167" s="1" t="s">
        <v>351</v>
      </c>
      <c r="T1167" s="1" t="s">
        <v>305</v>
      </c>
    </row>
    <row r="1168" spans="17:20" ht="17.25">
      <c r="Q1168" s="1">
        <v>2</v>
      </c>
      <c r="R1168" s="1" t="s">
        <v>516</v>
      </c>
      <c r="S1168" s="1" t="s">
        <v>352</v>
      </c>
      <c r="T1168" s="1" t="s">
        <v>307</v>
      </c>
    </row>
    <row r="1169" spans="17:20" ht="17.25">
      <c r="Q1169" s="1">
        <v>3</v>
      </c>
      <c r="R1169" s="1" t="s">
        <v>517</v>
      </c>
      <c r="S1169" s="1" t="s">
        <v>353</v>
      </c>
      <c r="T1169" s="1" t="s">
        <v>308</v>
      </c>
    </row>
    <row r="1170" spans="18:20" ht="17.25">
      <c r="R1170" s="1" t="s">
        <v>518</v>
      </c>
      <c r="S1170" s="1" t="s">
        <v>354</v>
      </c>
      <c r="T1170" s="1" t="s">
        <v>304</v>
      </c>
    </row>
    <row r="1171" spans="18:19" ht="17.25">
      <c r="R1171" s="1" t="s">
        <v>519</v>
      </c>
      <c r="S1171" s="1" t="s">
        <v>355</v>
      </c>
    </row>
    <row r="1172" spans="18:19" ht="17.25">
      <c r="R1172" s="1" t="s">
        <v>520</v>
      </c>
      <c r="S1172" s="1" t="s">
        <v>356</v>
      </c>
    </row>
    <row r="1173" spans="18:19" ht="17.25">
      <c r="R1173" s="1" t="s">
        <v>439</v>
      </c>
      <c r="S1173" s="1" t="s">
        <v>357</v>
      </c>
    </row>
    <row r="1174" spans="18:19" ht="17.25">
      <c r="R1174" s="1" t="s">
        <v>521</v>
      </c>
      <c r="S1174" s="1" t="s">
        <v>358</v>
      </c>
    </row>
    <row r="1175" spans="18:19" ht="17.25">
      <c r="R1175" s="1" t="s">
        <v>522</v>
      </c>
      <c r="S1175" s="1" t="s">
        <v>359</v>
      </c>
    </row>
    <row r="1176" spans="18:19" ht="17.25">
      <c r="R1176" s="1" t="s">
        <v>523</v>
      </c>
      <c r="S1176" s="1" t="s">
        <v>360</v>
      </c>
    </row>
    <row r="1177" spans="18:19" ht="17.25">
      <c r="R1177" s="1" t="s">
        <v>524</v>
      </c>
      <c r="S1177" s="1" t="s">
        <v>361</v>
      </c>
    </row>
    <row r="1178" spans="18:19" ht="17.25">
      <c r="R1178" s="1" t="s">
        <v>525</v>
      </c>
      <c r="S1178" s="1" t="s">
        <v>362</v>
      </c>
    </row>
    <row r="1179" spans="18:19" ht="17.25">
      <c r="R1179" s="1" t="s">
        <v>526</v>
      </c>
      <c r="S1179" s="1" t="s">
        <v>363</v>
      </c>
    </row>
    <row r="1180" spans="18:19" ht="17.25">
      <c r="R1180" s="1" t="s">
        <v>527</v>
      </c>
      <c r="S1180" s="1" t="s">
        <v>364</v>
      </c>
    </row>
    <row r="1181" spans="18:19" ht="17.25">
      <c r="R1181" s="1" t="s">
        <v>528</v>
      </c>
      <c r="S1181" s="1" t="s">
        <v>365</v>
      </c>
    </row>
    <row r="1182" spans="18:19" ht="17.25">
      <c r="R1182" s="1" t="s">
        <v>529</v>
      </c>
      <c r="S1182" s="1" t="s">
        <v>366</v>
      </c>
    </row>
    <row r="1183" spans="18:19" ht="17.25">
      <c r="R1183" s="1" t="s">
        <v>530</v>
      </c>
      <c r="S1183" s="1" t="s">
        <v>367</v>
      </c>
    </row>
    <row r="1184" spans="18:19" ht="17.25">
      <c r="R1184" s="1" t="s">
        <v>531</v>
      </c>
      <c r="S1184" s="1" t="s">
        <v>368</v>
      </c>
    </row>
    <row r="1185" spans="18:19" ht="17.25">
      <c r="R1185" s="1" t="s">
        <v>532</v>
      </c>
      <c r="S1185" s="1" t="s">
        <v>369</v>
      </c>
    </row>
    <row r="1186" spans="18:19" ht="17.25">
      <c r="R1186" s="1" t="s">
        <v>533</v>
      </c>
      <c r="S1186" s="1" t="s">
        <v>370</v>
      </c>
    </row>
    <row r="1187" spans="18:19" ht="17.25">
      <c r="R1187" s="1" t="s">
        <v>534</v>
      </c>
      <c r="S1187" s="1" t="s">
        <v>371</v>
      </c>
    </row>
    <row r="1188" spans="18:19" ht="17.25">
      <c r="R1188" s="1" t="s">
        <v>535</v>
      </c>
      <c r="S1188" s="1" t="s">
        <v>372</v>
      </c>
    </row>
    <row r="1189" spans="18:19" ht="17.25">
      <c r="R1189" s="1" t="s">
        <v>536</v>
      </c>
      <c r="S1189" s="1" t="s">
        <v>373</v>
      </c>
    </row>
    <row r="1190" spans="18:19" ht="17.25">
      <c r="R1190" s="1" t="s">
        <v>537</v>
      </c>
      <c r="S1190" s="1" t="s">
        <v>374</v>
      </c>
    </row>
    <row r="1191" spans="18:19" ht="17.25">
      <c r="R1191" s="1" t="s">
        <v>538</v>
      </c>
      <c r="S1191" s="1" t="s">
        <v>375</v>
      </c>
    </row>
    <row r="1192" spans="18:19" ht="17.25">
      <c r="R1192" s="1" t="s">
        <v>539</v>
      </c>
      <c r="S1192" s="1" t="s">
        <v>376</v>
      </c>
    </row>
    <row r="1193" spans="18:19" ht="17.25">
      <c r="R1193" s="1" t="s">
        <v>540</v>
      </c>
      <c r="S1193" s="1" t="s">
        <v>377</v>
      </c>
    </row>
    <row r="1194" spans="18:19" ht="17.25">
      <c r="R1194" s="1" t="s">
        <v>541</v>
      </c>
      <c r="S1194" s="1" t="s">
        <v>378</v>
      </c>
    </row>
    <row r="1195" spans="18:19" ht="17.25">
      <c r="R1195" s="1" t="s">
        <v>542</v>
      </c>
      <c r="S1195" s="1" t="s">
        <v>379</v>
      </c>
    </row>
    <row r="1196" spans="18:19" ht="17.25">
      <c r="R1196" s="1" t="s">
        <v>543</v>
      </c>
      <c r="S1196" s="1" t="s">
        <v>380</v>
      </c>
    </row>
    <row r="1197" spans="18:19" ht="17.25">
      <c r="R1197" s="1" t="s">
        <v>544</v>
      </c>
      <c r="S1197" s="1" t="s">
        <v>381</v>
      </c>
    </row>
    <row r="1198" spans="18:19" ht="17.25">
      <c r="R1198" s="1" t="s">
        <v>545</v>
      </c>
      <c r="S1198" s="1" t="s">
        <v>382</v>
      </c>
    </row>
    <row r="1199" spans="18:19" ht="17.25">
      <c r="R1199" s="1" t="s">
        <v>546</v>
      </c>
      <c r="S1199" s="1" t="s">
        <v>383</v>
      </c>
    </row>
    <row r="1200" spans="18:19" ht="17.25">
      <c r="R1200" s="1" t="s">
        <v>547</v>
      </c>
      <c r="S1200" s="1" t="s">
        <v>384</v>
      </c>
    </row>
    <row r="1201" spans="18:19" ht="17.25">
      <c r="R1201" s="1" t="s">
        <v>548</v>
      </c>
      <c r="S1201" s="1" t="s">
        <v>385</v>
      </c>
    </row>
    <row r="1202" spans="18:19" ht="17.25">
      <c r="R1202" s="1" t="s">
        <v>549</v>
      </c>
      <c r="S1202" s="1" t="s">
        <v>386</v>
      </c>
    </row>
    <row r="1203" spans="16:19" ht="17.25">
      <c r="P1203" s="5"/>
      <c r="Q1203" s="5"/>
      <c r="R1203" s="5" t="s">
        <v>550</v>
      </c>
      <c r="S1203" s="5" t="s">
        <v>387</v>
      </c>
    </row>
    <row r="1204" spans="16:66" ht="24">
      <c r="P1204" s="23"/>
      <c r="Q1204" s="23"/>
      <c r="R1204" s="23" t="s">
        <v>551</v>
      </c>
      <c r="S1204" s="5" t="s">
        <v>388</v>
      </c>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c r="AZ1204" s="25"/>
      <c r="BA1204" s="25"/>
      <c r="BB1204" s="25"/>
      <c r="BC1204" s="25"/>
      <c r="BD1204" s="25"/>
      <c r="BE1204" s="25"/>
      <c r="BF1204" s="25"/>
      <c r="BG1204" s="25"/>
      <c r="BH1204" s="25"/>
      <c r="BI1204" s="25"/>
      <c r="BJ1204" s="25"/>
      <c r="BK1204" s="25"/>
      <c r="BL1204" s="25"/>
      <c r="BM1204" s="25"/>
      <c r="BN1204" s="25"/>
    </row>
    <row r="1205" spans="16:66" ht="24">
      <c r="P1205" s="25"/>
      <c r="Q1205" s="25"/>
      <c r="R1205" s="25" t="s">
        <v>552</v>
      </c>
      <c r="S1205" s="1" t="s">
        <v>389</v>
      </c>
      <c r="T1205" s="25"/>
      <c r="U1205" s="25"/>
      <c r="V1205" s="25"/>
      <c r="W1205" s="25"/>
      <c r="X1205" s="25"/>
      <c r="Y1205" s="25"/>
      <c r="Z1205" s="25"/>
      <c r="AA1205" s="25"/>
      <c r="AB1205" s="25"/>
      <c r="AC1205" s="25"/>
      <c r="AD1205" s="25"/>
      <c r="AE1205" s="25"/>
      <c r="AF1205" s="25"/>
      <c r="AG1205" s="25"/>
      <c r="AH1205" s="25"/>
      <c r="AI1205" s="25"/>
      <c r="AJ1205" s="25"/>
      <c r="AK1205" s="25"/>
      <c r="AL1205" s="25"/>
      <c r="AM1205" s="25"/>
      <c r="AN1205" s="25"/>
      <c r="AO1205" s="25"/>
      <c r="AP1205" s="25"/>
      <c r="AQ1205" s="25"/>
      <c r="AR1205" s="25"/>
      <c r="AS1205" s="25"/>
      <c r="AT1205" s="25"/>
      <c r="AU1205" s="25"/>
      <c r="AV1205" s="25"/>
      <c r="AW1205" s="25"/>
      <c r="AX1205" s="25"/>
      <c r="AY1205" s="25"/>
      <c r="AZ1205" s="25"/>
      <c r="BA1205" s="25"/>
      <c r="BB1205" s="25"/>
      <c r="BC1205" s="25"/>
      <c r="BD1205" s="25"/>
      <c r="BE1205" s="25"/>
      <c r="BF1205" s="25"/>
      <c r="BG1205" s="25"/>
      <c r="BH1205" s="25"/>
      <c r="BI1205" s="25"/>
      <c r="BJ1205" s="25"/>
      <c r="BK1205" s="25"/>
      <c r="BL1205" s="25"/>
      <c r="BM1205" s="25"/>
      <c r="BN1205" s="25"/>
    </row>
    <row r="1206" spans="18:19" ht="17.25">
      <c r="R1206" s="1" t="s">
        <v>553</v>
      </c>
      <c r="S1206" s="1" t="s">
        <v>390</v>
      </c>
    </row>
    <row r="1207" spans="18:19" ht="17.25">
      <c r="R1207" s="1" t="s">
        <v>554</v>
      </c>
      <c r="S1207" s="1" t="s">
        <v>391</v>
      </c>
    </row>
    <row r="1208" spans="18:19" ht="17.25">
      <c r="R1208" s="1" t="s">
        <v>555</v>
      </c>
      <c r="S1208" s="1" t="s">
        <v>392</v>
      </c>
    </row>
    <row r="1209" spans="18:19" ht="17.25">
      <c r="R1209" s="1" t="s">
        <v>556</v>
      </c>
      <c r="S1209" s="1" t="s">
        <v>393</v>
      </c>
    </row>
    <row r="1210" spans="18:19" ht="17.25">
      <c r="R1210" s="1" t="s">
        <v>557</v>
      </c>
      <c r="S1210" s="1" t="s">
        <v>394</v>
      </c>
    </row>
    <row r="1211" spans="16:19" ht="17.25">
      <c r="P1211" s="14"/>
      <c r="Q1211" s="14"/>
      <c r="R1211" s="1" t="s">
        <v>558</v>
      </c>
      <c r="S1211" s="1" t="s">
        <v>395</v>
      </c>
    </row>
    <row r="1212" spans="16:19" ht="17.25">
      <c r="P1212" s="14"/>
      <c r="Q1212" s="14"/>
      <c r="R1212" s="1" t="s">
        <v>559</v>
      </c>
      <c r="S1212" s="1" t="s">
        <v>396</v>
      </c>
    </row>
    <row r="1213" spans="16:19" ht="17.25">
      <c r="P1213" s="14"/>
      <c r="Q1213" s="14"/>
      <c r="R1213" s="1" t="s">
        <v>560</v>
      </c>
      <c r="S1213" s="1" t="s">
        <v>397</v>
      </c>
    </row>
    <row r="1214" spans="16:19" ht="17.25">
      <c r="P1214" s="14"/>
      <c r="Q1214" s="14"/>
      <c r="R1214" s="1" t="s">
        <v>561</v>
      </c>
      <c r="S1214" s="1" t="s">
        <v>398</v>
      </c>
    </row>
    <row r="1215" spans="18:19" ht="17.25">
      <c r="R1215" s="1" t="s">
        <v>562</v>
      </c>
      <c r="S1215" s="1" t="s">
        <v>399</v>
      </c>
    </row>
    <row r="1216" spans="18:19" ht="17.25">
      <c r="R1216" s="1" t="s">
        <v>563</v>
      </c>
      <c r="S1216" s="1" t="s">
        <v>400</v>
      </c>
    </row>
    <row r="1217" spans="18:19" ht="17.25">
      <c r="R1217" s="1" t="s">
        <v>564</v>
      </c>
      <c r="S1217" s="1" t="s">
        <v>401</v>
      </c>
    </row>
    <row r="1218" spans="18:19" ht="17.25">
      <c r="R1218" s="1" t="s">
        <v>565</v>
      </c>
      <c r="S1218" s="1" t="s">
        <v>402</v>
      </c>
    </row>
    <row r="1219" spans="18:19" ht="17.25">
      <c r="R1219" s="1" t="s">
        <v>566</v>
      </c>
      <c r="S1219" s="1" t="s">
        <v>403</v>
      </c>
    </row>
    <row r="1220" spans="18:19" ht="17.25">
      <c r="R1220" s="1" t="s">
        <v>567</v>
      </c>
      <c r="S1220" s="1" t="s">
        <v>404</v>
      </c>
    </row>
    <row r="1221" spans="18:19" ht="17.25">
      <c r="R1221" s="1" t="s">
        <v>568</v>
      </c>
      <c r="S1221" s="1" t="s">
        <v>406</v>
      </c>
    </row>
    <row r="1222" spans="18:19" ht="17.25">
      <c r="R1222" s="1" t="s">
        <v>569</v>
      </c>
      <c r="S1222" s="1" t="s">
        <v>405</v>
      </c>
    </row>
    <row r="1223" spans="18:19" ht="17.25">
      <c r="R1223" s="1" t="s">
        <v>570</v>
      </c>
      <c r="S1223" s="1" t="s">
        <v>407</v>
      </c>
    </row>
    <row r="1224" spans="18:19" ht="17.25">
      <c r="R1224" s="1" t="s">
        <v>571</v>
      </c>
      <c r="S1224" s="1" t="s">
        <v>408</v>
      </c>
    </row>
    <row r="1225" spans="18:19" ht="17.25">
      <c r="R1225" s="1" t="s">
        <v>572</v>
      </c>
      <c r="S1225" s="1" t="s">
        <v>409</v>
      </c>
    </row>
    <row r="1226" spans="18:19" ht="17.25">
      <c r="R1226" s="1" t="s">
        <v>573</v>
      </c>
      <c r="S1226" s="1" t="s">
        <v>410</v>
      </c>
    </row>
    <row r="1227" spans="18:19" ht="17.25">
      <c r="R1227" s="1" t="s">
        <v>574</v>
      </c>
      <c r="S1227" s="1" t="s">
        <v>411</v>
      </c>
    </row>
    <row r="1228" spans="18:19" ht="17.25">
      <c r="R1228" s="1" t="s">
        <v>575</v>
      </c>
      <c r="S1228" s="1" t="s">
        <v>412</v>
      </c>
    </row>
    <row r="1229" spans="18:19" ht="17.25">
      <c r="R1229" s="1" t="s">
        <v>576</v>
      </c>
      <c r="S1229" s="1" t="s">
        <v>413</v>
      </c>
    </row>
    <row r="1230" spans="18:19" ht="17.25">
      <c r="R1230" s="1" t="s">
        <v>577</v>
      </c>
      <c r="S1230" s="1" t="s">
        <v>414</v>
      </c>
    </row>
    <row r="1231" spans="18:19" ht="17.25">
      <c r="R1231" s="1" t="s">
        <v>578</v>
      </c>
      <c r="S1231" s="1" t="s">
        <v>415</v>
      </c>
    </row>
    <row r="1232" spans="18:19" ht="17.25">
      <c r="R1232" s="1" t="s">
        <v>579</v>
      </c>
      <c r="S1232" s="1" t="s">
        <v>416</v>
      </c>
    </row>
    <row r="1233" spans="18:19" ht="17.25">
      <c r="R1233" s="1" t="s">
        <v>580</v>
      </c>
      <c r="S1233" s="1" t="s">
        <v>417</v>
      </c>
    </row>
    <row r="1234" spans="18:19" ht="17.25">
      <c r="R1234" s="1" t="s">
        <v>581</v>
      </c>
      <c r="S1234" s="1" t="s">
        <v>418</v>
      </c>
    </row>
    <row r="1235" spans="18:19" ht="17.25">
      <c r="R1235" s="1" t="s">
        <v>582</v>
      </c>
      <c r="S1235" s="1" t="s">
        <v>419</v>
      </c>
    </row>
    <row r="1236" spans="18:19" ht="17.25">
      <c r="R1236" s="1" t="s">
        <v>583</v>
      </c>
      <c r="S1236" s="1" t="s">
        <v>420</v>
      </c>
    </row>
    <row r="1237" spans="18:19" ht="17.25">
      <c r="R1237" s="1" t="s">
        <v>584</v>
      </c>
      <c r="S1237" s="1" t="s">
        <v>421</v>
      </c>
    </row>
    <row r="1238" spans="18:19" ht="17.25">
      <c r="R1238" s="1" t="s">
        <v>585</v>
      </c>
      <c r="S1238" s="1" t="s">
        <v>422</v>
      </c>
    </row>
    <row r="1239" spans="18:19" ht="17.25">
      <c r="R1239" s="1" t="s">
        <v>586</v>
      </c>
      <c r="S1239" s="1" t="s">
        <v>423</v>
      </c>
    </row>
    <row r="1240" spans="18:19" ht="17.25">
      <c r="R1240" s="1" t="s">
        <v>587</v>
      </c>
      <c r="S1240" s="1" t="s">
        <v>424</v>
      </c>
    </row>
    <row r="1241" spans="18:19" ht="17.25">
      <c r="R1241" s="1" t="s">
        <v>588</v>
      </c>
      <c r="S1241" s="1" t="s">
        <v>425</v>
      </c>
    </row>
    <row r="1242" spans="18:19" ht="17.25">
      <c r="R1242" s="1" t="s">
        <v>589</v>
      </c>
      <c r="S1242" s="1" t="s">
        <v>426</v>
      </c>
    </row>
    <row r="1243" spans="18:19" ht="17.25">
      <c r="R1243" s="1" t="s">
        <v>590</v>
      </c>
      <c r="S1243" s="1" t="s">
        <v>427</v>
      </c>
    </row>
    <row r="1244" spans="18:19" ht="17.25">
      <c r="R1244" s="1" t="s">
        <v>591</v>
      </c>
      <c r="S1244" s="1" t="s">
        <v>428</v>
      </c>
    </row>
    <row r="1245" spans="18:19" ht="17.25">
      <c r="R1245" s="1" t="s">
        <v>592</v>
      </c>
      <c r="S1245" s="1" t="s">
        <v>429</v>
      </c>
    </row>
    <row r="1246" spans="18:19" ht="17.25">
      <c r="R1246" s="1" t="s">
        <v>593</v>
      </c>
      <c r="S1246" s="1" t="s">
        <v>430</v>
      </c>
    </row>
    <row r="1247" spans="18:19" ht="17.25">
      <c r="R1247" s="1" t="s">
        <v>594</v>
      </c>
      <c r="S1247" s="1" t="s">
        <v>431</v>
      </c>
    </row>
    <row r="1248" spans="18:19" ht="17.25">
      <c r="R1248" s="1" t="s">
        <v>595</v>
      </c>
      <c r="S1248" s="1" t="s">
        <v>432</v>
      </c>
    </row>
    <row r="1249" spans="18:19" ht="17.25">
      <c r="R1249" s="1" t="s">
        <v>596</v>
      </c>
      <c r="S1249" s="1" t="s">
        <v>702</v>
      </c>
    </row>
    <row r="1250" spans="18:19" ht="17.25">
      <c r="R1250" s="1" t="s">
        <v>597</v>
      </c>
      <c r="S1250" s="1" t="s">
        <v>701</v>
      </c>
    </row>
    <row r="1251" spans="18:19" ht="17.25">
      <c r="R1251" s="1" t="s">
        <v>598</v>
      </c>
      <c r="S1251" s="1" t="s">
        <v>703</v>
      </c>
    </row>
    <row r="1252" spans="18:19" ht="17.25">
      <c r="R1252" s="1" t="s">
        <v>599</v>
      </c>
      <c r="S1252" s="1" t="s">
        <v>704</v>
      </c>
    </row>
    <row r="1253" spans="18:19" ht="17.25">
      <c r="R1253" s="1" t="s">
        <v>600</v>
      </c>
      <c r="S1253" s="1" t="s">
        <v>705</v>
      </c>
    </row>
    <row r="1254" spans="18:19" ht="17.25">
      <c r="R1254" s="1" t="s">
        <v>601</v>
      </c>
      <c r="S1254" s="1" t="s">
        <v>433</v>
      </c>
    </row>
    <row r="1255" spans="18:19" ht="17.25">
      <c r="R1255" s="1" t="s">
        <v>602</v>
      </c>
      <c r="S1255" s="1" t="s">
        <v>434</v>
      </c>
    </row>
    <row r="1256" spans="18:19" ht="17.25">
      <c r="R1256" s="1" t="s">
        <v>603</v>
      </c>
      <c r="S1256" s="1" t="s">
        <v>435</v>
      </c>
    </row>
    <row r="1257" spans="18:19" ht="17.25">
      <c r="R1257" s="1" t="s">
        <v>604</v>
      </c>
      <c r="S1257" s="1" t="s">
        <v>436</v>
      </c>
    </row>
    <row r="1258" spans="18:19" ht="17.25">
      <c r="R1258" s="1" t="s">
        <v>605</v>
      </c>
      <c r="S1258" s="1" t="s">
        <v>437</v>
      </c>
    </row>
    <row r="1259" spans="18:19" ht="17.25">
      <c r="R1259" s="1" t="s">
        <v>606</v>
      </c>
      <c r="S1259" s="1" t="s">
        <v>438</v>
      </c>
    </row>
    <row r="1260" spans="18:19" ht="17.25">
      <c r="R1260" s="1" t="s">
        <v>607</v>
      </c>
      <c r="S1260" s="1" t="s">
        <v>700</v>
      </c>
    </row>
    <row r="1261" spans="18:19" ht="17.25">
      <c r="R1261" s="1" t="s">
        <v>608</v>
      </c>
      <c r="S1261" s="1" t="s">
        <v>706</v>
      </c>
    </row>
    <row r="1262" spans="18:19" ht="17.25">
      <c r="R1262" s="1" t="s">
        <v>609</v>
      </c>
      <c r="S1262" s="1" t="s">
        <v>708</v>
      </c>
    </row>
    <row r="1263" spans="18:19" ht="17.25">
      <c r="R1263" s="1" t="s">
        <v>610</v>
      </c>
      <c r="S1263" s="1" t="s">
        <v>709</v>
      </c>
    </row>
    <row r="1264" spans="18:19" ht="17.25">
      <c r="R1264" s="1" t="s">
        <v>611</v>
      </c>
      <c r="S1264" s="1" t="s">
        <v>710</v>
      </c>
    </row>
    <row r="1265" spans="18:19" ht="17.25">
      <c r="R1265" s="1" t="s">
        <v>612</v>
      </c>
      <c r="S1265" s="1" t="s">
        <v>711</v>
      </c>
    </row>
    <row r="1266" spans="18:19" ht="17.25">
      <c r="R1266" s="1" t="s">
        <v>613</v>
      </c>
      <c r="S1266" s="1" t="s">
        <v>712</v>
      </c>
    </row>
    <row r="1267" ht="17.25">
      <c r="S1267" s="1" t="s">
        <v>713</v>
      </c>
    </row>
    <row r="1268" ht="17.25">
      <c r="S1268" s="1" t="s">
        <v>707</v>
      </c>
    </row>
    <row r="1269" ht="17.25">
      <c r="S1269" s="1" t="s">
        <v>714</v>
      </c>
    </row>
    <row r="1270" ht="17.25">
      <c r="S1270" s="1" t="s">
        <v>726</v>
      </c>
    </row>
    <row r="1271" ht="17.25">
      <c r="S1271" s="1" t="s">
        <v>725</v>
      </c>
    </row>
    <row r="1272" ht="17.25">
      <c r="S1272" s="1" t="s">
        <v>727</v>
      </c>
    </row>
    <row r="1273" ht="17.25">
      <c r="S1273" s="1" t="s">
        <v>728</v>
      </c>
    </row>
    <row r="1274" ht="17.25">
      <c r="S1274" s="1" t="s">
        <v>729</v>
      </c>
    </row>
    <row r="1275" ht="17.25">
      <c r="S1275" s="1" t="s">
        <v>715</v>
      </c>
    </row>
    <row r="1276" ht="17.25">
      <c r="S1276" s="1" t="s">
        <v>716</v>
      </c>
    </row>
    <row r="1277" ht="17.25">
      <c r="S1277" s="1" t="s">
        <v>717</v>
      </c>
    </row>
    <row r="1278" ht="17.25">
      <c r="S1278" s="1" t="s">
        <v>718</v>
      </c>
    </row>
    <row r="1279" ht="17.25">
      <c r="S1279" s="1" t="s">
        <v>719</v>
      </c>
    </row>
    <row r="1280" ht="17.25">
      <c r="S1280" s="1" t="s">
        <v>720</v>
      </c>
    </row>
    <row r="1281" ht="17.25">
      <c r="S1281" s="1" t="s">
        <v>721</v>
      </c>
    </row>
    <row r="1282" ht="17.25">
      <c r="S1282" s="1" t="s">
        <v>722</v>
      </c>
    </row>
    <row r="1283" ht="17.25">
      <c r="S1283" s="1" t="s">
        <v>723</v>
      </c>
    </row>
    <row r="1284" ht="17.25">
      <c r="S1284" s="1" t="s">
        <v>724</v>
      </c>
    </row>
    <row r="1285" ht="17.25">
      <c r="S1285" s="1" t="s">
        <v>730</v>
      </c>
    </row>
    <row r="1286" ht="17.25">
      <c r="S1286" s="1" t="s">
        <v>731</v>
      </c>
    </row>
    <row r="1287" ht="17.25">
      <c r="S1287" s="1" t="s">
        <v>732</v>
      </c>
    </row>
    <row r="1288" ht="17.25">
      <c r="S1288" s="1" t="s">
        <v>733</v>
      </c>
    </row>
    <row r="1289" ht="17.25">
      <c r="S1289" s="1" t="s">
        <v>788</v>
      </c>
    </row>
    <row r="1290" ht="17.25">
      <c r="S1290" s="1" t="s">
        <v>770</v>
      </c>
    </row>
    <row r="1291" ht="17.25">
      <c r="S1291" s="1" t="s">
        <v>771</v>
      </c>
    </row>
    <row r="1292" ht="17.25">
      <c r="S1292" s="1" t="s">
        <v>772</v>
      </c>
    </row>
    <row r="1293" ht="17.25">
      <c r="S1293" s="1" t="s">
        <v>773</v>
      </c>
    </row>
    <row r="1294" ht="17.25">
      <c r="S1294" s="1" t="s">
        <v>774</v>
      </c>
    </row>
    <row r="1295" ht="17.25">
      <c r="S1295" s="1" t="s">
        <v>775</v>
      </c>
    </row>
    <row r="1296" ht="17.25">
      <c r="S1296" s="1" t="s">
        <v>776</v>
      </c>
    </row>
    <row r="1297" ht="17.25">
      <c r="S1297" s="1" t="s">
        <v>777</v>
      </c>
    </row>
    <row r="1298" ht="17.25">
      <c r="S1298" s="1" t="s">
        <v>778</v>
      </c>
    </row>
    <row r="1299" ht="17.25">
      <c r="S1299" s="1" t="s">
        <v>779</v>
      </c>
    </row>
    <row r="1300" ht="17.25">
      <c r="S1300" s="1" t="s">
        <v>780</v>
      </c>
    </row>
    <row r="1301" ht="17.25">
      <c r="S1301" s="1" t="s">
        <v>781</v>
      </c>
    </row>
    <row r="1302" ht="17.25">
      <c r="S1302" s="1" t="s">
        <v>782</v>
      </c>
    </row>
    <row r="1303" ht="17.25">
      <c r="S1303" s="1" t="s">
        <v>783</v>
      </c>
    </row>
    <row r="1304" ht="17.25">
      <c r="S1304" s="1" t="s">
        <v>784</v>
      </c>
    </row>
    <row r="1305" ht="17.25">
      <c r="S1305" s="1" t="s">
        <v>789</v>
      </c>
    </row>
    <row r="1306" ht="17.25">
      <c r="S1306" s="1" t="s">
        <v>785</v>
      </c>
    </row>
    <row r="1307" ht="17.25">
      <c r="S1307" s="1" t="s">
        <v>786</v>
      </c>
    </row>
    <row r="1308" ht="17.25">
      <c r="S1308" s="1" t="s">
        <v>787</v>
      </c>
    </row>
    <row r="1309" ht="17.25">
      <c r="S1309" s="1" t="s">
        <v>790</v>
      </c>
    </row>
    <row r="1310" ht="17.25">
      <c r="S1310" s="1" t="s">
        <v>791</v>
      </c>
    </row>
    <row r="1311" ht="17.25">
      <c r="S1311" s="1" t="s">
        <v>743</v>
      </c>
    </row>
    <row r="1312" ht="17.25">
      <c r="S1312" s="1" t="s">
        <v>744</v>
      </c>
    </row>
    <row r="1313" ht="17.25">
      <c r="S1313" s="1" t="s">
        <v>745</v>
      </c>
    </row>
    <row r="1314" ht="17.25">
      <c r="S1314" s="1" t="s">
        <v>746</v>
      </c>
    </row>
    <row r="1315" ht="17.25">
      <c r="S1315" s="1" t="s">
        <v>747</v>
      </c>
    </row>
    <row r="1316" ht="17.25">
      <c r="S1316" s="1" t="s">
        <v>748</v>
      </c>
    </row>
    <row r="1317" ht="17.25">
      <c r="S1317" s="1" t="s">
        <v>749</v>
      </c>
    </row>
    <row r="1318" ht="17.25">
      <c r="S1318" s="1" t="s">
        <v>750</v>
      </c>
    </row>
    <row r="1319" ht="17.25">
      <c r="S1319" s="1" t="s">
        <v>751</v>
      </c>
    </row>
    <row r="1320" ht="17.25">
      <c r="S1320" s="1" t="s">
        <v>752</v>
      </c>
    </row>
    <row r="1321" ht="17.25">
      <c r="S1321" s="1" t="s">
        <v>753</v>
      </c>
    </row>
    <row r="1322" ht="17.25">
      <c r="S1322" s="1" t="s">
        <v>754</v>
      </c>
    </row>
    <row r="1323" ht="17.25">
      <c r="S1323" s="1" t="s">
        <v>755</v>
      </c>
    </row>
    <row r="1324" ht="17.25">
      <c r="S1324" s="1" t="s">
        <v>756</v>
      </c>
    </row>
    <row r="1325" ht="17.25">
      <c r="S1325" s="1" t="s">
        <v>757</v>
      </c>
    </row>
    <row r="1326" ht="17.25">
      <c r="S1326" s="1" t="s">
        <v>758</v>
      </c>
    </row>
    <row r="1327" ht="17.25">
      <c r="S1327" s="1" t="s">
        <v>759</v>
      </c>
    </row>
    <row r="1328" ht="17.25">
      <c r="S1328" s="1" t="s">
        <v>760</v>
      </c>
    </row>
    <row r="1329" ht="17.25">
      <c r="S1329" s="1" t="s">
        <v>761</v>
      </c>
    </row>
    <row r="1330" ht="17.25">
      <c r="S1330" s="1" t="s">
        <v>762</v>
      </c>
    </row>
    <row r="1331" ht="17.25">
      <c r="S1331" s="1" t="s">
        <v>763</v>
      </c>
    </row>
    <row r="1332" ht="17.25">
      <c r="S1332" s="1" t="s">
        <v>764</v>
      </c>
    </row>
    <row r="1333" ht="17.25">
      <c r="S1333" s="1" t="s">
        <v>765</v>
      </c>
    </row>
    <row r="1334" ht="17.25">
      <c r="S1334" s="1" t="s">
        <v>766</v>
      </c>
    </row>
    <row r="1335" ht="17.25">
      <c r="S1335" s="1" t="s">
        <v>767</v>
      </c>
    </row>
    <row r="1336" ht="17.25">
      <c r="S1336" s="1" t="s">
        <v>768</v>
      </c>
    </row>
    <row r="1337" ht="17.25">
      <c r="S1337" s="1" t="s">
        <v>769</v>
      </c>
    </row>
    <row r="1338" ht="17.25">
      <c r="S1338" s="1" t="s">
        <v>734</v>
      </c>
    </row>
    <row r="1339" ht="17.25">
      <c r="S1339" s="1" t="s">
        <v>735</v>
      </c>
    </row>
    <row r="1340" ht="17.25">
      <c r="S1340" s="1" t="s">
        <v>736</v>
      </c>
    </row>
    <row r="1341" ht="17.25">
      <c r="S1341" s="1" t="s">
        <v>737</v>
      </c>
    </row>
    <row r="1342" ht="17.25">
      <c r="S1342" s="1" t="s">
        <v>738</v>
      </c>
    </row>
    <row r="1343" ht="17.25">
      <c r="S1343" s="1" t="s">
        <v>739</v>
      </c>
    </row>
    <row r="1344" ht="17.25">
      <c r="S1344" s="1" t="s">
        <v>740</v>
      </c>
    </row>
    <row r="1345" ht="17.25">
      <c r="S1345" s="1" t="s">
        <v>741</v>
      </c>
    </row>
    <row r="1346" ht="17.25">
      <c r="S1346" s="1" t="s">
        <v>742</v>
      </c>
    </row>
    <row r="1347" ht="17.25">
      <c r="S1347" s="1" t="s">
        <v>792</v>
      </c>
    </row>
    <row r="1348" ht="17.25">
      <c r="S1348" s="1" t="s">
        <v>794</v>
      </c>
    </row>
    <row r="1349" ht="17.25">
      <c r="S1349" s="1" t="s">
        <v>793</v>
      </c>
    </row>
  </sheetData>
  <sheetProtection/>
  <mergeCells count="43">
    <mergeCell ref="N14:O14"/>
    <mergeCell ref="M36:O39"/>
    <mergeCell ref="N8:O8"/>
    <mergeCell ref="N9:O9"/>
    <mergeCell ref="N10:O10"/>
    <mergeCell ref="N11:O11"/>
    <mergeCell ref="N12:O12"/>
    <mergeCell ref="N13:O13"/>
    <mergeCell ref="D18:G18"/>
    <mergeCell ref="L8:M8"/>
    <mergeCell ref="L9:M9"/>
    <mergeCell ref="L10:M10"/>
    <mergeCell ref="L11:M11"/>
    <mergeCell ref="L12:M12"/>
    <mergeCell ref="L13:M13"/>
    <mergeCell ref="L14:M14"/>
    <mergeCell ref="D12:G12"/>
    <mergeCell ref="D15:G15"/>
    <mergeCell ref="D16:G16"/>
    <mergeCell ref="D17:G17"/>
    <mergeCell ref="D8:G8"/>
    <mergeCell ref="D9:G9"/>
    <mergeCell ref="D10:G10"/>
    <mergeCell ref="D11:G11"/>
    <mergeCell ref="O41:O42"/>
    <mergeCell ref="D41:D42"/>
    <mergeCell ref="J82:K82"/>
    <mergeCell ref="J81:K81"/>
    <mergeCell ref="C81:E81"/>
    <mergeCell ref="C82:E82"/>
    <mergeCell ref="M41:M42"/>
    <mergeCell ref="J41:J42"/>
    <mergeCell ref="K41:L41"/>
    <mergeCell ref="D36:E36"/>
    <mergeCell ref="N41:N42"/>
    <mergeCell ref="A3:O3"/>
    <mergeCell ref="G41:G42"/>
    <mergeCell ref="H41:H42"/>
    <mergeCell ref="I41:I42"/>
    <mergeCell ref="C41:C42"/>
    <mergeCell ref="C34:L34"/>
    <mergeCell ref="E41:E42"/>
    <mergeCell ref="F41:F42"/>
  </mergeCells>
  <conditionalFormatting sqref="L82 F82">
    <cfRule type="expression" priority="2" dxfId="2" stopIfTrue="1">
      <formula>OR(F82&lt;1,F82&gt;1.01)</formula>
    </cfRule>
  </conditionalFormatting>
  <dataValidations count="6">
    <dataValidation type="list" allowBlank="1" showInputMessage="1" sqref="N43:N80">
      <formula1>$S$1165:$S$1349</formula1>
    </dataValidation>
    <dataValidation type="list" allowBlank="1" showInputMessage="1" sqref="M43:M80">
      <formula1>$Q$1166:$Q$1169</formula1>
    </dataValidation>
    <dataValidation type="list" allowBlank="1" showInputMessage="1" sqref="G43:G80">
      <formula1>$R$1166:$R$1266</formula1>
    </dataValidation>
    <dataValidation type="list" allowBlank="1" showInputMessage="1" sqref="J43:J80">
      <formula1>$T$1166:$T$1170</formula1>
    </dataValidation>
    <dataValidation allowBlank="1" showInputMessage="1" sqref="F43:F80"/>
    <dataValidation type="list" allowBlank="1" showInputMessage="1" sqref="D39">
      <formula1>$R$1159:$R$1161</formula1>
    </dataValidation>
  </dataValidations>
  <printOptions/>
  <pageMargins left="0.2362204724409449" right="0.2362204724409449" top="0.15748031496062992" bottom="0.15748031496062992" header="0.15748031496062992" footer="0.35433070866141736"/>
  <pageSetup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B1:D56"/>
  <sheetViews>
    <sheetView workbookViewId="0" topLeftCell="A1">
      <selection activeCell="B1" sqref="B1:D1"/>
    </sheetView>
  </sheetViews>
  <sheetFormatPr defaultColWidth="9.00390625" defaultRowHeight="13.5"/>
  <cols>
    <col min="1" max="1" width="3.25390625" style="111" customWidth="1"/>
    <col min="2" max="2" width="53.25390625" style="111" bestFit="1" customWidth="1"/>
    <col min="3" max="3" width="3.125" style="111" customWidth="1"/>
    <col min="4" max="4" width="55.50390625" style="111" bestFit="1" customWidth="1"/>
    <col min="5" max="5" width="8.875" style="111" customWidth="1"/>
  </cols>
  <sheetData>
    <row r="1" spans="2:4" ht="18.75">
      <c r="B1" s="183" t="s">
        <v>860</v>
      </c>
      <c r="C1" s="183"/>
      <c r="D1" s="183"/>
    </row>
    <row r="2" spans="2:4" ht="17.25">
      <c r="B2" s="112" t="s">
        <v>440</v>
      </c>
      <c r="C2" s="113"/>
      <c r="D2" s="112" t="s">
        <v>441</v>
      </c>
    </row>
    <row r="3" spans="2:4" ht="17.25">
      <c r="B3" s="110" t="s">
        <v>515</v>
      </c>
      <c r="D3" s="110" t="s">
        <v>568</v>
      </c>
    </row>
    <row r="4" spans="2:4" ht="17.25">
      <c r="B4" s="110" t="s">
        <v>516</v>
      </c>
      <c r="D4" s="110" t="s">
        <v>569</v>
      </c>
    </row>
    <row r="5" spans="2:4" ht="17.25">
      <c r="B5" s="110" t="s">
        <v>517</v>
      </c>
      <c r="D5" s="110" t="s">
        <v>570</v>
      </c>
    </row>
    <row r="6" spans="2:4" ht="17.25">
      <c r="B6" s="110" t="s">
        <v>518</v>
      </c>
      <c r="D6" s="110" t="s">
        <v>571</v>
      </c>
    </row>
    <row r="7" spans="2:4" ht="17.25">
      <c r="B7" s="110" t="s">
        <v>442</v>
      </c>
      <c r="D7" s="110" t="s">
        <v>572</v>
      </c>
    </row>
    <row r="8" spans="2:4" ht="17.25">
      <c r="B8" s="110" t="s">
        <v>520</v>
      </c>
      <c r="D8" s="110" t="s">
        <v>573</v>
      </c>
    </row>
    <row r="9" spans="2:4" ht="17.25">
      <c r="B9" s="110" t="s">
        <v>443</v>
      </c>
      <c r="D9" s="110" t="s">
        <v>574</v>
      </c>
    </row>
    <row r="10" spans="2:4" ht="17.25">
      <c r="B10" s="110" t="s">
        <v>521</v>
      </c>
      <c r="D10" s="110" t="s">
        <v>575</v>
      </c>
    </row>
    <row r="11" spans="2:4" ht="17.25">
      <c r="B11" s="110" t="s">
        <v>522</v>
      </c>
      <c r="D11" s="110" t="s">
        <v>576</v>
      </c>
    </row>
    <row r="12" spans="2:4" ht="17.25">
      <c r="B12" s="110" t="s">
        <v>523</v>
      </c>
      <c r="D12" s="110" t="s">
        <v>577</v>
      </c>
    </row>
    <row r="13" spans="2:4" ht="17.25">
      <c r="B13" s="110" t="s">
        <v>524</v>
      </c>
      <c r="D13" s="110" t="s">
        <v>578</v>
      </c>
    </row>
    <row r="14" spans="2:4" ht="17.25">
      <c r="B14" s="110" t="s">
        <v>525</v>
      </c>
      <c r="D14" s="110" t="s">
        <v>579</v>
      </c>
    </row>
    <row r="15" spans="2:4" ht="17.25">
      <c r="B15" s="110" t="s">
        <v>526</v>
      </c>
      <c r="D15" s="110" t="s">
        <v>580</v>
      </c>
    </row>
    <row r="16" spans="2:4" ht="17.25">
      <c r="B16" s="110" t="s">
        <v>527</v>
      </c>
      <c r="D16" s="110" t="s">
        <v>581</v>
      </c>
    </row>
    <row r="17" spans="2:4" ht="17.25">
      <c r="B17" s="110" t="s">
        <v>528</v>
      </c>
      <c r="D17" s="110" t="s">
        <v>582</v>
      </c>
    </row>
    <row r="18" spans="2:4" ht="17.25">
      <c r="B18" s="110" t="s">
        <v>529</v>
      </c>
      <c r="D18" s="110" t="s">
        <v>583</v>
      </c>
    </row>
    <row r="19" spans="2:4" ht="17.25">
      <c r="B19" s="110" t="s">
        <v>530</v>
      </c>
      <c r="D19" s="110" t="s">
        <v>584</v>
      </c>
    </row>
    <row r="20" spans="2:4" ht="17.25">
      <c r="B20" s="110" t="s">
        <v>531</v>
      </c>
      <c r="D20" s="110" t="s">
        <v>585</v>
      </c>
    </row>
    <row r="21" spans="2:4" ht="17.25">
      <c r="B21" s="110" t="s">
        <v>532</v>
      </c>
      <c r="D21" s="110" t="s">
        <v>586</v>
      </c>
    </row>
    <row r="22" spans="2:4" ht="17.25">
      <c r="B22" s="110" t="s">
        <v>533</v>
      </c>
      <c r="D22" s="110" t="s">
        <v>587</v>
      </c>
    </row>
    <row r="23" spans="2:4" ht="17.25">
      <c r="B23" s="110" t="s">
        <v>534</v>
      </c>
      <c r="D23" s="110" t="s">
        <v>588</v>
      </c>
    </row>
    <row r="24" spans="2:4" ht="17.25">
      <c r="B24" s="110" t="s">
        <v>535</v>
      </c>
      <c r="D24" s="110" t="s">
        <v>589</v>
      </c>
    </row>
    <row r="25" spans="2:4" ht="17.25">
      <c r="B25" s="110" t="s">
        <v>536</v>
      </c>
      <c r="D25" s="110" t="s">
        <v>590</v>
      </c>
    </row>
    <row r="26" spans="2:4" ht="17.25">
      <c r="B26" s="110" t="s">
        <v>537</v>
      </c>
      <c r="D26" s="110" t="s">
        <v>591</v>
      </c>
    </row>
    <row r="27" spans="2:4" ht="17.25">
      <c r="B27" s="110" t="s">
        <v>538</v>
      </c>
      <c r="D27" s="110" t="s">
        <v>592</v>
      </c>
    </row>
    <row r="28" spans="2:4" ht="17.25">
      <c r="B28" s="110" t="s">
        <v>539</v>
      </c>
      <c r="D28" s="110" t="s">
        <v>593</v>
      </c>
    </row>
    <row r="29" spans="2:4" ht="17.25">
      <c r="B29" s="110" t="s">
        <v>540</v>
      </c>
      <c r="D29" s="110" t="s">
        <v>594</v>
      </c>
    </row>
    <row r="30" spans="2:4" ht="17.25">
      <c r="B30" s="110" t="s">
        <v>541</v>
      </c>
      <c r="D30" s="110" t="s">
        <v>595</v>
      </c>
    </row>
    <row r="31" spans="2:4" ht="17.25">
      <c r="B31" s="110" t="s">
        <v>542</v>
      </c>
      <c r="D31" s="110" t="s">
        <v>596</v>
      </c>
    </row>
    <row r="32" spans="2:4" ht="17.25">
      <c r="B32" s="110" t="s">
        <v>543</v>
      </c>
      <c r="D32" s="110" t="s">
        <v>597</v>
      </c>
    </row>
    <row r="33" spans="2:4" ht="17.25">
      <c r="B33" s="110" t="s">
        <v>544</v>
      </c>
      <c r="D33" s="110" t="s">
        <v>598</v>
      </c>
    </row>
    <row r="34" spans="2:4" ht="17.25">
      <c r="B34" s="110" t="s">
        <v>545</v>
      </c>
      <c r="D34" s="110" t="s">
        <v>599</v>
      </c>
    </row>
    <row r="35" spans="2:4" ht="17.25">
      <c r="B35" s="110" t="s">
        <v>546</v>
      </c>
      <c r="D35" s="110" t="s">
        <v>600</v>
      </c>
    </row>
    <row r="36" spans="2:4" ht="17.25">
      <c r="B36" s="110" t="s">
        <v>547</v>
      </c>
      <c r="D36" s="110" t="s">
        <v>601</v>
      </c>
    </row>
    <row r="37" spans="2:4" ht="17.25">
      <c r="B37" s="110" t="s">
        <v>548</v>
      </c>
      <c r="D37" s="110" t="s">
        <v>602</v>
      </c>
    </row>
    <row r="38" spans="2:4" ht="17.25">
      <c r="B38" s="110" t="s">
        <v>549</v>
      </c>
      <c r="D38" s="110" t="s">
        <v>603</v>
      </c>
    </row>
    <row r="39" spans="2:4" ht="17.25">
      <c r="B39" s="110" t="s">
        <v>550</v>
      </c>
      <c r="D39" s="110" t="s">
        <v>604</v>
      </c>
    </row>
    <row r="40" spans="2:4" ht="17.25">
      <c r="B40" s="110" t="s">
        <v>551</v>
      </c>
      <c r="D40" s="110" t="s">
        <v>605</v>
      </c>
    </row>
    <row r="41" spans="2:4" ht="17.25">
      <c r="B41" s="110" t="s">
        <v>552</v>
      </c>
      <c r="D41" s="110" t="s">
        <v>606</v>
      </c>
    </row>
    <row r="42" spans="2:4" ht="17.25">
      <c r="B42" s="110" t="s">
        <v>553</v>
      </c>
      <c r="D42" s="110" t="s">
        <v>607</v>
      </c>
    </row>
    <row r="43" spans="2:4" ht="17.25">
      <c r="B43" s="110" t="s">
        <v>554</v>
      </c>
      <c r="D43" s="110" t="s">
        <v>608</v>
      </c>
    </row>
    <row r="44" spans="2:4" ht="17.25">
      <c r="B44" s="110" t="s">
        <v>555</v>
      </c>
      <c r="D44" s="110" t="s">
        <v>609</v>
      </c>
    </row>
    <row r="45" spans="2:4" ht="17.25">
      <c r="B45" s="110" t="s">
        <v>556</v>
      </c>
      <c r="D45" s="110" t="s">
        <v>610</v>
      </c>
    </row>
    <row r="46" spans="2:4" ht="17.25">
      <c r="B46" s="110" t="s">
        <v>557</v>
      </c>
      <c r="D46" s="110" t="s">
        <v>611</v>
      </c>
    </row>
    <row r="47" spans="2:4" ht="17.25">
      <c r="B47" s="110" t="s">
        <v>558</v>
      </c>
      <c r="D47" s="110" t="s">
        <v>612</v>
      </c>
    </row>
    <row r="48" spans="2:4" ht="17.25">
      <c r="B48" s="110" t="s">
        <v>559</v>
      </c>
      <c r="D48" s="110" t="s">
        <v>613</v>
      </c>
    </row>
    <row r="49" ht="17.25">
      <c r="B49" s="110" t="s">
        <v>560</v>
      </c>
    </row>
    <row r="50" ht="17.25">
      <c r="B50" s="110" t="s">
        <v>561</v>
      </c>
    </row>
    <row r="51" ht="17.25">
      <c r="B51" s="110" t="s">
        <v>562</v>
      </c>
    </row>
    <row r="52" ht="17.25">
      <c r="B52" s="110" t="s">
        <v>563</v>
      </c>
    </row>
    <row r="53" ht="17.25">
      <c r="B53" s="110" t="s">
        <v>564</v>
      </c>
    </row>
    <row r="54" ht="17.25">
      <c r="B54" s="110" t="s">
        <v>565</v>
      </c>
    </row>
    <row r="55" ht="17.25">
      <c r="B55" s="110" t="s">
        <v>566</v>
      </c>
    </row>
    <row r="56" ht="17.25">
      <c r="B56" s="110" t="s">
        <v>444</v>
      </c>
    </row>
  </sheetData>
  <sheetProtection/>
  <mergeCells count="1">
    <mergeCell ref="B1:D1"/>
  </mergeCells>
  <printOptions/>
  <pageMargins left="0.7086614173228347" right="0.7086614173228347" top="0.7480314960629921" bottom="0.54" header="0.31496062992125984" footer="0.31496062992125984"/>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B1:D186"/>
  <sheetViews>
    <sheetView showGridLines="0" zoomScaleSheetLayoutView="100" workbookViewId="0" topLeftCell="A1">
      <selection activeCell="B1" sqref="B1:D1"/>
    </sheetView>
  </sheetViews>
  <sheetFormatPr defaultColWidth="9.00390625" defaultRowHeight="13.5"/>
  <cols>
    <col min="1" max="1" width="3.50390625" style="111" customWidth="1"/>
    <col min="2" max="2" width="32.125" style="134" customWidth="1"/>
    <col min="3" max="3" width="13.875" style="126" customWidth="1"/>
    <col min="4" max="4" width="63.25390625" style="134" customWidth="1"/>
  </cols>
  <sheetData>
    <row r="1" spans="2:4" ht="21">
      <c r="B1" s="185" t="s">
        <v>861</v>
      </c>
      <c r="C1" s="185"/>
      <c r="D1" s="185"/>
    </row>
    <row r="3" spans="2:4" ht="13.5">
      <c r="B3" s="127" t="s">
        <v>445</v>
      </c>
      <c r="C3" s="127" t="s">
        <v>660</v>
      </c>
      <c r="D3" s="133" t="s">
        <v>661</v>
      </c>
    </row>
    <row r="4" spans="2:4" ht="35.25" customHeight="1">
      <c r="B4" s="184" t="s">
        <v>327</v>
      </c>
      <c r="C4" s="128" t="s">
        <v>163</v>
      </c>
      <c r="D4" s="130" t="s">
        <v>164</v>
      </c>
    </row>
    <row r="5" spans="2:4" ht="35.25" customHeight="1">
      <c r="B5" s="184"/>
      <c r="C5" s="128" t="s">
        <v>165</v>
      </c>
      <c r="D5" s="130" t="s">
        <v>166</v>
      </c>
    </row>
    <row r="6" spans="2:4" ht="32.25" customHeight="1">
      <c r="B6" s="184" t="s">
        <v>326</v>
      </c>
      <c r="C6" s="128" t="s">
        <v>178</v>
      </c>
      <c r="D6" s="130" t="s">
        <v>179</v>
      </c>
    </row>
    <row r="7" spans="2:4" ht="32.25" customHeight="1">
      <c r="B7" s="184"/>
      <c r="C7" s="128" t="s">
        <v>180</v>
      </c>
      <c r="D7" s="130" t="s">
        <v>181</v>
      </c>
    </row>
    <row r="8" spans="2:4" ht="22.5" customHeight="1">
      <c r="B8" s="186" t="s">
        <v>662</v>
      </c>
      <c r="C8" s="131" t="s">
        <v>448</v>
      </c>
      <c r="D8" s="129" t="s">
        <v>446</v>
      </c>
    </row>
    <row r="9" spans="2:4" ht="22.5" customHeight="1">
      <c r="B9" s="186"/>
      <c r="C9" s="132" t="s">
        <v>449</v>
      </c>
      <c r="D9" s="129" t="s">
        <v>447</v>
      </c>
    </row>
    <row r="10" spans="2:4" ht="22.5" customHeight="1">
      <c r="B10" s="186" t="s">
        <v>663</v>
      </c>
      <c r="C10" s="131" t="s">
        <v>450</v>
      </c>
      <c r="D10" s="129" t="s">
        <v>446</v>
      </c>
    </row>
    <row r="11" spans="2:4" ht="22.5" customHeight="1">
      <c r="B11" s="186"/>
      <c r="C11" s="131" t="s">
        <v>451</v>
      </c>
      <c r="D11" s="129" t="s">
        <v>447</v>
      </c>
    </row>
    <row r="12" spans="2:4" ht="22.5" customHeight="1">
      <c r="B12" s="184" t="s">
        <v>324</v>
      </c>
      <c r="C12" s="128" t="s">
        <v>171</v>
      </c>
      <c r="D12" s="130" t="s">
        <v>168</v>
      </c>
    </row>
    <row r="13" spans="2:4" ht="22.5" customHeight="1">
      <c r="B13" s="184"/>
      <c r="C13" s="128" t="s">
        <v>172</v>
      </c>
      <c r="D13" s="130" t="s">
        <v>170</v>
      </c>
    </row>
    <row r="14" spans="2:4" ht="51.75" customHeight="1">
      <c r="B14" s="184" t="s">
        <v>325</v>
      </c>
      <c r="C14" s="128" t="s">
        <v>173</v>
      </c>
      <c r="D14" s="130" t="s">
        <v>174</v>
      </c>
    </row>
    <row r="15" spans="2:4" ht="51.75" customHeight="1">
      <c r="B15" s="184"/>
      <c r="C15" s="128" t="s">
        <v>175</v>
      </c>
      <c r="D15" s="130" t="s">
        <v>160</v>
      </c>
    </row>
    <row r="16" spans="2:4" ht="51.75" customHeight="1">
      <c r="B16" s="184"/>
      <c r="C16" s="128" t="s">
        <v>176</v>
      </c>
      <c r="D16" s="130" t="s">
        <v>177</v>
      </c>
    </row>
    <row r="17" spans="2:4" ht="29.25" customHeight="1">
      <c r="B17" s="184" t="s">
        <v>333</v>
      </c>
      <c r="C17" s="128" t="s">
        <v>167</v>
      </c>
      <c r="D17" s="130" t="s">
        <v>168</v>
      </c>
    </row>
    <row r="18" spans="2:4" ht="29.25" customHeight="1">
      <c r="B18" s="184"/>
      <c r="C18" s="128" t="s">
        <v>169</v>
      </c>
      <c r="D18" s="130" t="s">
        <v>170</v>
      </c>
    </row>
    <row r="19" spans="2:4" ht="21.75" customHeight="1">
      <c r="B19" s="135" t="s">
        <v>452</v>
      </c>
      <c r="C19" s="131" t="s">
        <v>453</v>
      </c>
      <c r="D19" s="129" t="s">
        <v>454</v>
      </c>
    </row>
    <row r="20" spans="2:4" ht="32.25" customHeight="1">
      <c r="B20" s="184" t="s">
        <v>334</v>
      </c>
      <c r="C20" s="128" t="s">
        <v>182</v>
      </c>
      <c r="D20" s="130" t="s">
        <v>183</v>
      </c>
    </row>
    <row r="21" spans="2:4" ht="32.25" customHeight="1">
      <c r="B21" s="184"/>
      <c r="C21" s="128" t="s">
        <v>184</v>
      </c>
      <c r="D21" s="130" t="s">
        <v>185</v>
      </c>
    </row>
    <row r="22" spans="2:4" ht="32.25" customHeight="1">
      <c r="B22" s="184"/>
      <c r="C22" s="128" t="s">
        <v>186</v>
      </c>
      <c r="D22" s="130" t="s">
        <v>187</v>
      </c>
    </row>
    <row r="23" spans="2:4" ht="32.25" customHeight="1">
      <c r="B23" s="184"/>
      <c r="C23" s="128" t="s">
        <v>188</v>
      </c>
      <c r="D23" s="130" t="s">
        <v>189</v>
      </c>
    </row>
    <row r="24" spans="2:4" ht="32.25" customHeight="1">
      <c r="B24" s="184" t="s">
        <v>337</v>
      </c>
      <c r="C24" s="128" t="s">
        <v>190</v>
      </c>
      <c r="D24" s="130" t="s">
        <v>191</v>
      </c>
    </row>
    <row r="25" spans="2:4" ht="32.25" customHeight="1">
      <c r="B25" s="184"/>
      <c r="C25" s="128" t="s">
        <v>192</v>
      </c>
      <c r="D25" s="130" t="s">
        <v>193</v>
      </c>
    </row>
    <row r="26" spans="2:4" ht="32.25" customHeight="1">
      <c r="B26" s="184"/>
      <c r="C26" s="128" t="s">
        <v>194</v>
      </c>
      <c r="D26" s="130" t="s">
        <v>195</v>
      </c>
    </row>
    <row r="27" spans="2:4" ht="32.25" customHeight="1">
      <c r="B27" s="184"/>
      <c r="C27" s="128" t="s">
        <v>196</v>
      </c>
      <c r="D27" s="130" t="s">
        <v>197</v>
      </c>
    </row>
    <row r="28" spans="2:4" ht="50.25" customHeight="1">
      <c r="B28" s="184" t="s">
        <v>336</v>
      </c>
      <c r="C28" s="128" t="s">
        <v>206</v>
      </c>
      <c r="D28" s="130" t="s">
        <v>164</v>
      </c>
    </row>
    <row r="29" spans="2:4" ht="50.25" customHeight="1">
      <c r="B29" s="184"/>
      <c r="C29" s="128" t="s">
        <v>207</v>
      </c>
      <c r="D29" s="130" t="s">
        <v>166</v>
      </c>
    </row>
    <row r="30" spans="2:4" ht="27.75" customHeight="1">
      <c r="B30" s="184" t="s">
        <v>335</v>
      </c>
      <c r="C30" s="128" t="s">
        <v>210</v>
      </c>
      <c r="D30" s="130" t="s">
        <v>164</v>
      </c>
    </row>
    <row r="31" spans="2:4" ht="27.75" customHeight="1">
      <c r="B31" s="184"/>
      <c r="C31" s="128" t="s">
        <v>211</v>
      </c>
      <c r="D31" s="130" t="s">
        <v>166</v>
      </c>
    </row>
    <row r="32" spans="2:4" ht="31.5" customHeight="1">
      <c r="B32" s="184" t="s">
        <v>331</v>
      </c>
      <c r="C32" s="128" t="s">
        <v>250</v>
      </c>
      <c r="D32" s="130" t="s">
        <v>179</v>
      </c>
    </row>
    <row r="33" spans="2:4" ht="31.5" customHeight="1">
      <c r="B33" s="184"/>
      <c r="C33" s="128" t="s">
        <v>251</v>
      </c>
      <c r="D33" s="130" t="s">
        <v>181</v>
      </c>
    </row>
    <row r="34" spans="2:4" ht="36.75" customHeight="1">
      <c r="B34" s="184" t="s">
        <v>338</v>
      </c>
      <c r="C34" s="128" t="s">
        <v>198</v>
      </c>
      <c r="D34" s="130" t="s">
        <v>199</v>
      </c>
    </row>
    <row r="35" spans="2:4" ht="36.75" customHeight="1">
      <c r="B35" s="184"/>
      <c r="C35" s="128" t="s">
        <v>200</v>
      </c>
      <c r="D35" s="130" t="s">
        <v>201</v>
      </c>
    </row>
    <row r="36" spans="2:4" ht="31.5" customHeight="1">
      <c r="B36" s="184"/>
      <c r="C36" s="128" t="s">
        <v>202</v>
      </c>
      <c r="D36" s="130" t="s">
        <v>203</v>
      </c>
    </row>
    <row r="37" spans="2:4" ht="31.5" customHeight="1">
      <c r="B37" s="184"/>
      <c r="C37" s="128" t="s">
        <v>204</v>
      </c>
      <c r="D37" s="130" t="s">
        <v>205</v>
      </c>
    </row>
    <row r="38" spans="2:4" ht="31.5" customHeight="1">
      <c r="B38" s="184" t="s">
        <v>332</v>
      </c>
      <c r="C38" s="128" t="s">
        <v>248</v>
      </c>
      <c r="D38" s="130" t="s">
        <v>164</v>
      </c>
    </row>
    <row r="39" spans="2:4" ht="31.5" customHeight="1">
      <c r="B39" s="184"/>
      <c r="C39" s="128" t="s">
        <v>249</v>
      </c>
      <c r="D39" s="130" t="s">
        <v>166</v>
      </c>
    </row>
    <row r="40" spans="2:4" ht="39" customHeight="1">
      <c r="B40" s="186" t="s">
        <v>664</v>
      </c>
      <c r="C40" s="132" t="s">
        <v>455</v>
      </c>
      <c r="D40" s="129" t="s">
        <v>446</v>
      </c>
    </row>
    <row r="41" spans="2:4" ht="21.75" customHeight="1">
      <c r="B41" s="186"/>
      <c r="C41" s="132" t="s">
        <v>456</v>
      </c>
      <c r="D41" s="129" t="s">
        <v>447</v>
      </c>
    </row>
    <row r="42" spans="2:4" ht="36.75" customHeight="1">
      <c r="B42" s="184" t="s">
        <v>339</v>
      </c>
      <c r="C42" s="128" t="s">
        <v>212</v>
      </c>
      <c r="D42" s="130" t="s">
        <v>213</v>
      </c>
    </row>
    <row r="43" spans="2:4" ht="36.75" customHeight="1">
      <c r="B43" s="184"/>
      <c r="C43" s="128" t="s">
        <v>214</v>
      </c>
      <c r="D43" s="130" t="s">
        <v>215</v>
      </c>
    </row>
    <row r="44" spans="2:4" ht="33" customHeight="1">
      <c r="B44" s="184" t="s">
        <v>322</v>
      </c>
      <c r="C44" s="128" t="s">
        <v>216</v>
      </c>
      <c r="D44" s="130" t="s">
        <v>217</v>
      </c>
    </row>
    <row r="45" spans="2:4" ht="21.75" customHeight="1">
      <c r="B45" s="184"/>
      <c r="C45" s="128" t="s">
        <v>218</v>
      </c>
      <c r="D45" s="130" t="s">
        <v>219</v>
      </c>
    </row>
    <row r="46" spans="2:4" ht="30.75" customHeight="1">
      <c r="B46" s="184"/>
      <c r="C46" s="128" t="s">
        <v>220</v>
      </c>
      <c r="D46" s="130" t="s">
        <v>221</v>
      </c>
    </row>
    <row r="47" spans="2:4" ht="30.75" customHeight="1">
      <c r="B47" s="184"/>
      <c r="C47" s="128" t="s">
        <v>222</v>
      </c>
      <c r="D47" s="130" t="s">
        <v>223</v>
      </c>
    </row>
    <row r="48" spans="2:4" ht="30.75" customHeight="1">
      <c r="B48" s="184"/>
      <c r="C48" s="128" t="s">
        <v>224</v>
      </c>
      <c r="D48" s="130" t="s">
        <v>225</v>
      </c>
    </row>
    <row r="49" spans="2:4" ht="30.75" customHeight="1">
      <c r="B49" s="184"/>
      <c r="C49" s="128" t="s">
        <v>226</v>
      </c>
      <c r="D49" s="130" t="s">
        <v>227</v>
      </c>
    </row>
    <row r="50" spans="2:4" ht="56.25" customHeight="1">
      <c r="B50" s="184"/>
      <c r="C50" s="128" t="s">
        <v>228</v>
      </c>
      <c r="D50" s="130" t="s">
        <v>229</v>
      </c>
    </row>
    <row r="51" spans="2:4" ht="24" customHeight="1">
      <c r="B51" s="184"/>
      <c r="C51" s="128" t="s">
        <v>230</v>
      </c>
      <c r="D51" s="130" t="s">
        <v>231</v>
      </c>
    </row>
    <row r="52" spans="2:4" ht="33" customHeight="1">
      <c r="B52" s="184"/>
      <c r="C52" s="128" t="s">
        <v>232</v>
      </c>
      <c r="D52" s="130" t="s">
        <v>233</v>
      </c>
    </row>
    <row r="53" spans="2:4" ht="33" customHeight="1">
      <c r="B53" s="184"/>
      <c r="C53" s="128" t="s">
        <v>234</v>
      </c>
      <c r="D53" s="130" t="s">
        <v>235</v>
      </c>
    </row>
    <row r="54" spans="2:4" ht="33" customHeight="1">
      <c r="B54" s="184"/>
      <c r="C54" s="128" t="s">
        <v>236</v>
      </c>
      <c r="D54" s="130" t="s">
        <v>237</v>
      </c>
    </row>
    <row r="55" spans="2:4" ht="33" customHeight="1">
      <c r="B55" s="184"/>
      <c r="C55" s="128" t="s">
        <v>238</v>
      </c>
      <c r="D55" s="130" t="s">
        <v>239</v>
      </c>
    </row>
    <row r="56" spans="2:4" ht="33" customHeight="1">
      <c r="B56" s="184"/>
      <c r="C56" s="128" t="s">
        <v>240</v>
      </c>
      <c r="D56" s="130" t="s">
        <v>241</v>
      </c>
    </row>
    <row r="57" spans="2:4" ht="33" customHeight="1">
      <c r="B57" s="184"/>
      <c r="C57" s="128" t="s">
        <v>242</v>
      </c>
      <c r="D57" s="130" t="s">
        <v>243</v>
      </c>
    </row>
    <row r="58" spans="2:4" ht="21.75" customHeight="1">
      <c r="B58" s="184"/>
      <c r="C58" s="128" t="s">
        <v>246</v>
      </c>
      <c r="D58" s="130" t="s">
        <v>247</v>
      </c>
    </row>
    <row r="59" spans="2:4" ht="61.5" customHeight="1">
      <c r="B59" s="184"/>
      <c r="C59" s="128" t="s">
        <v>244</v>
      </c>
      <c r="D59" s="130" t="s">
        <v>245</v>
      </c>
    </row>
    <row r="60" spans="2:4" ht="34.5" customHeight="1">
      <c r="B60" s="184" t="s">
        <v>340</v>
      </c>
      <c r="C60" s="128" t="s">
        <v>208</v>
      </c>
      <c r="D60" s="130" t="s">
        <v>164</v>
      </c>
    </row>
    <row r="61" spans="2:4" ht="34.5" customHeight="1">
      <c r="B61" s="184"/>
      <c r="C61" s="128" t="s">
        <v>209</v>
      </c>
      <c r="D61" s="130" t="s">
        <v>166</v>
      </c>
    </row>
    <row r="62" spans="2:4" ht="18" customHeight="1">
      <c r="B62" s="135" t="s">
        <v>457</v>
      </c>
      <c r="C62" s="127" t="s">
        <v>458</v>
      </c>
      <c r="D62" s="133" t="s">
        <v>454</v>
      </c>
    </row>
    <row r="63" spans="2:4" ht="18" customHeight="1">
      <c r="B63" s="135" t="s">
        <v>459</v>
      </c>
      <c r="C63" s="127" t="s">
        <v>460</v>
      </c>
      <c r="D63" s="133" t="s">
        <v>454</v>
      </c>
    </row>
    <row r="64" spans="2:4" ht="29.25" customHeight="1">
      <c r="B64" s="184" t="s">
        <v>330</v>
      </c>
      <c r="C64" s="128" t="s">
        <v>252</v>
      </c>
      <c r="D64" s="130" t="s">
        <v>164</v>
      </c>
    </row>
    <row r="65" spans="2:4" ht="29.25" customHeight="1">
      <c r="B65" s="184"/>
      <c r="C65" s="128" t="s">
        <v>253</v>
      </c>
      <c r="D65" s="130" t="s">
        <v>166</v>
      </c>
    </row>
    <row r="66" spans="2:4" ht="30.75" customHeight="1">
      <c r="B66" s="184" t="s">
        <v>329</v>
      </c>
      <c r="C66" s="128" t="s">
        <v>254</v>
      </c>
      <c r="D66" s="130" t="s">
        <v>255</v>
      </c>
    </row>
    <row r="67" spans="2:4" ht="23.25" customHeight="1">
      <c r="B67" s="184"/>
      <c r="C67" s="128" t="s">
        <v>256</v>
      </c>
      <c r="D67" s="130" t="s">
        <v>160</v>
      </c>
    </row>
    <row r="68" spans="2:4" ht="23.25" customHeight="1">
      <c r="B68" s="184"/>
      <c r="C68" s="128" t="s">
        <v>257</v>
      </c>
      <c r="D68" s="130" t="s">
        <v>258</v>
      </c>
    </row>
    <row r="69" spans="2:4" ht="25.5" customHeight="1">
      <c r="B69" s="184" t="s">
        <v>328</v>
      </c>
      <c r="C69" s="128" t="s">
        <v>259</v>
      </c>
      <c r="D69" s="130" t="s">
        <v>164</v>
      </c>
    </row>
    <row r="70" spans="2:4" ht="25.5" customHeight="1">
      <c r="B70" s="184"/>
      <c r="C70" s="128" t="s">
        <v>260</v>
      </c>
      <c r="D70" s="130" t="s">
        <v>166</v>
      </c>
    </row>
    <row r="71" spans="2:4" ht="28.5" customHeight="1">
      <c r="B71" s="184" t="s">
        <v>341</v>
      </c>
      <c r="C71" s="128" t="s">
        <v>261</v>
      </c>
      <c r="D71" s="130" t="s">
        <v>164</v>
      </c>
    </row>
    <row r="72" spans="2:4" ht="28.5" customHeight="1">
      <c r="B72" s="184"/>
      <c r="C72" s="128" t="s">
        <v>262</v>
      </c>
      <c r="D72" s="130" t="s">
        <v>166</v>
      </c>
    </row>
    <row r="73" spans="2:4" ht="33" customHeight="1">
      <c r="B73" s="184" t="s">
        <v>342</v>
      </c>
      <c r="C73" s="128" t="s">
        <v>263</v>
      </c>
      <c r="D73" s="130" t="s">
        <v>264</v>
      </c>
    </row>
    <row r="74" spans="2:4" ht="33" customHeight="1">
      <c r="B74" s="184"/>
      <c r="C74" s="128" t="s">
        <v>265</v>
      </c>
      <c r="D74" s="130" t="s">
        <v>266</v>
      </c>
    </row>
    <row r="75" spans="2:4" ht="33" customHeight="1">
      <c r="B75" s="184"/>
      <c r="C75" s="128" t="s">
        <v>267</v>
      </c>
      <c r="D75" s="130" t="s">
        <v>268</v>
      </c>
    </row>
    <row r="76" spans="2:4" ht="41.25" customHeight="1">
      <c r="B76" s="184" t="s">
        <v>343</v>
      </c>
      <c r="C76" s="128" t="s">
        <v>269</v>
      </c>
      <c r="D76" s="130" t="s">
        <v>164</v>
      </c>
    </row>
    <row r="77" spans="2:4" ht="41.25" customHeight="1">
      <c r="B77" s="184"/>
      <c r="C77" s="128" t="s">
        <v>270</v>
      </c>
      <c r="D77" s="130" t="s">
        <v>166</v>
      </c>
    </row>
    <row r="78" spans="2:4" ht="39" customHeight="1">
      <c r="B78" s="184" t="s">
        <v>344</v>
      </c>
      <c r="C78" s="128" t="s">
        <v>271</v>
      </c>
      <c r="D78" s="130" t="s">
        <v>272</v>
      </c>
    </row>
    <row r="79" spans="2:4" ht="39" customHeight="1">
      <c r="B79" s="184"/>
      <c r="C79" s="128" t="s">
        <v>273</v>
      </c>
      <c r="D79" s="130" t="s">
        <v>795</v>
      </c>
    </row>
    <row r="80" spans="2:4" ht="39" customHeight="1">
      <c r="B80" s="184"/>
      <c r="C80" s="128" t="s">
        <v>796</v>
      </c>
      <c r="D80" s="130" t="s">
        <v>797</v>
      </c>
    </row>
    <row r="81" spans="2:4" ht="39" customHeight="1">
      <c r="B81" s="184" t="s">
        <v>345</v>
      </c>
      <c r="C81" s="128" t="s">
        <v>798</v>
      </c>
      <c r="D81" s="130" t="s">
        <v>799</v>
      </c>
    </row>
    <row r="82" spans="2:4" ht="39" customHeight="1">
      <c r="B82" s="184"/>
      <c r="C82" s="128" t="s">
        <v>800</v>
      </c>
      <c r="D82" s="130" t="s">
        <v>801</v>
      </c>
    </row>
    <row r="83" spans="2:4" ht="39" customHeight="1">
      <c r="B83" s="184"/>
      <c r="C83" s="128" t="s">
        <v>802</v>
      </c>
      <c r="D83" s="130" t="s">
        <v>803</v>
      </c>
    </row>
    <row r="84" spans="2:4" ht="34.5" customHeight="1">
      <c r="B84" s="184" t="s">
        <v>346</v>
      </c>
      <c r="C84" s="128" t="s">
        <v>804</v>
      </c>
      <c r="D84" s="130" t="s">
        <v>805</v>
      </c>
    </row>
    <row r="85" spans="2:4" ht="34.5" customHeight="1">
      <c r="B85" s="184"/>
      <c r="C85" s="128" t="s">
        <v>806</v>
      </c>
      <c r="D85" s="130" t="s">
        <v>807</v>
      </c>
    </row>
    <row r="86" spans="2:4" ht="22.5" customHeight="1">
      <c r="B86" s="184" t="s">
        <v>323</v>
      </c>
      <c r="C86" s="128" t="s">
        <v>681</v>
      </c>
      <c r="D86" s="130" t="s">
        <v>682</v>
      </c>
    </row>
    <row r="87" spans="2:4" ht="22.5" customHeight="1">
      <c r="B87" s="184"/>
      <c r="C87" s="128" t="s">
        <v>679</v>
      </c>
      <c r="D87" s="130" t="s">
        <v>680</v>
      </c>
    </row>
    <row r="88" spans="2:4" ht="39" customHeight="1">
      <c r="B88" s="184"/>
      <c r="C88" s="128" t="s">
        <v>683</v>
      </c>
      <c r="D88" s="130" t="s">
        <v>684</v>
      </c>
    </row>
    <row r="89" spans="2:4" ht="39" customHeight="1">
      <c r="B89" s="184"/>
      <c r="C89" s="128" t="s">
        <v>685</v>
      </c>
      <c r="D89" s="130" t="s">
        <v>686</v>
      </c>
    </row>
    <row r="90" spans="2:4" ht="39" customHeight="1">
      <c r="B90" s="184"/>
      <c r="C90" s="128" t="s">
        <v>687</v>
      </c>
      <c r="D90" s="130" t="s">
        <v>688</v>
      </c>
    </row>
    <row r="91" spans="2:4" ht="39" customHeight="1">
      <c r="B91" s="184"/>
      <c r="C91" s="128" t="s">
        <v>665</v>
      </c>
      <c r="D91" s="130" t="s">
        <v>666</v>
      </c>
    </row>
    <row r="92" spans="2:4" ht="48.75" customHeight="1">
      <c r="B92" s="184"/>
      <c r="C92" s="128" t="s">
        <v>667</v>
      </c>
      <c r="D92" s="130" t="s">
        <v>668</v>
      </c>
    </row>
    <row r="93" spans="2:4" ht="32.25" customHeight="1">
      <c r="B93" s="184"/>
      <c r="C93" s="128" t="s">
        <v>669</v>
      </c>
      <c r="D93" s="130" t="s">
        <v>670</v>
      </c>
    </row>
    <row r="94" spans="2:4" ht="32.25" customHeight="1">
      <c r="B94" s="184"/>
      <c r="C94" s="128" t="s">
        <v>671</v>
      </c>
      <c r="D94" s="130" t="s">
        <v>672</v>
      </c>
    </row>
    <row r="95" spans="2:4" ht="29.25" customHeight="1">
      <c r="B95" s="184"/>
      <c r="C95" s="128" t="s">
        <v>673</v>
      </c>
      <c r="D95" s="130" t="s">
        <v>674</v>
      </c>
    </row>
    <row r="96" spans="2:4" ht="39" customHeight="1">
      <c r="B96" s="184"/>
      <c r="C96" s="128" t="s">
        <v>675</v>
      </c>
      <c r="D96" s="130" t="s">
        <v>676</v>
      </c>
    </row>
    <row r="97" spans="2:4" ht="39" customHeight="1">
      <c r="B97" s="184"/>
      <c r="C97" s="128" t="s">
        <v>677</v>
      </c>
      <c r="D97" s="130" t="s">
        <v>678</v>
      </c>
    </row>
    <row r="98" spans="2:4" ht="39" customHeight="1">
      <c r="B98" s="184"/>
      <c r="C98" s="128" t="s">
        <v>689</v>
      </c>
      <c r="D98" s="130" t="s">
        <v>690</v>
      </c>
    </row>
    <row r="99" spans="2:4" ht="39" customHeight="1">
      <c r="B99" s="184" t="s">
        <v>347</v>
      </c>
      <c r="C99" s="128" t="s">
        <v>693</v>
      </c>
      <c r="D99" s="130" t="s">
        <v>694</v>
      </c>
    </row>
    <row r="100" spans="2:4" ht="39" customHeight="1">
      <c r="B100" s="184"/>
      <c r="C100" s="128" t="s">
        <v>695</v>
      </c>
      <c r="D100" s="130" t="s">
        <v>696</v>
      </c>
    </row>
    <row r="101" spans="2:4" ht="29.25" customHeight="1">
      <c r="B101" s="184"/>
      <c r="C101" s="128" t="s">
        <v>697</v>
      </c>
      <c r="D101" s="130" t="s">
        <v>698</v>
      </c>
    </row>
    <row r="102" spans="2:4" ht="36" customHeight="1">
      <c r="B102" s="184"/>
      <c r="C102" s="128" t="s">
        <v>699</v>
      </c>
      <c r="D102" s="130" t="s">
        <v>0</v>
      </c>
    </row>
    <row r="103" spans="2:4" ht="36" customHeight="1">
      <c r="B103" s="184"/>
      <c r="C103" s="128" t="s">
        <v>1</v>
      </c>
      <c r="D103" s="130" t="s">
        <v>2</v>
      </c>
    </row>
    <row r="104" spans="2:4" ht="36" customHeight="1">
      <c r="B104" s="184"/>
      <c r="C104" s="128" t="s">
        <v>3</v>
      </c>
      <c r="D104" s="130" t="s">
        <v>4</v>
      </c>
    </row>
    <row r="105" spans="2:4" ht="36" customHeight="1">
      <c r="B105" s="184"/>
      <c r="C105" s="128" t="s">
        <v>691</v>
      </c>
      <c r="D105" s="130" t="s">
        <v>692</v>
      </c>
    </row>
    <row r="106" spans="2:4" ht="36" customHeight="1">
      <c r="B106" s="184"/>
      <c r="C106" s="128" t="s">
        <v>5</v>
      </c>
      <c r="D106" s="130" t="s">
        <v>6</v>
      </c>
    </row>
    <row r="107" spans="2:4" ht="20.25" customHeight="1">
      <c r="B107" s="184" t="s">
        <v>348</v>
      </c>
      <c r="C107" s="128" t="s">
        <v>147</v>
      </c>
      <c r="D107" s="130" t="s">
        <v>148</v>
      </c>
    </row>
    <row r="108" spans="2:4" ht="20.25" customHeight="1">
      <c r="B108" s="184"/>
      <c r="C108" s="128" t="s">
        <v>145</v>
      </c>
      <c r="D108" s="130" t="s">
        <v>146</v>
      </c>
    </row>
    <row r="109" spans="2:4" ht="36.75" customHeight="1">
      <c r="B109" s="184"/>
      <c r="C109" s="128" t="s">
        <v>149</v>
      </c>
      <c r="D109" s="130" t="s">
        <v>150</v>
      </c>
    </row>
    <row r="110" spans="2:4" ht="36.75" customHeight="1">
      <c r="B110" s="184"/>
      <c r="C110" s="128" t="s">
        <v>151</v>
      </c>
      <c r="D110" s="130" t="s">
        <v>152</v>
      </c>
    </row>
    <row r="111" spans="2:4" ht="36.75" customHeight="1">
      <c r="B111" s="184"/>
      <c r="C111" s="128" t="s">
        <v>153</v>
      </c>
      <c r="D111" s="130" t="s">
        <v>154</v>
      </c>
    </row>
    <row r="112" spans="2:4" ht="97.5" customHeight="1">
      <c r="B112" s="184"/>
      <c r="C112" s="128" t="s">
        <v>125</v>
      </c>
      <c r="D112" s="130" t="s">
        <v>126</v>
      </c>
    </row>
    <row r="113" spans="2:4" ht="84.75" customHeight="1">
      <c r="B113" s="184"/>
      <c r="C113" s="128" t="s">
        <v>127</v>
      </c>
      <c r="D113" s="130" t="s">
        <v>128</v>
      </c>
    </row>
    <row r="114" spans="2:4" ht="89.25" customHeight="1">
      <c r="B114" s="184"/>
      <c r="C114" s="128" t="s">
        <v>129</v>
      </c>
      <c r="D114" s="130" t="s">
        <v>130</v>
      </c>
    </row>
    <row r="115" spans="2:4" ht="27" customHeight="1">
      <c r="B115" s="184"/>
      <c r="C115" s="128" t="s">
        <v>131</v>
      </c>
      <c r="D115" s="130" t="s">
        <v>132</v>
      </c>
    </row>
    <row r="116" spans="2:4" ht="27" customHeight="1">
      <c r="B116" s="184"/>
      <c r="C116" s="128" t="s">
        <v>133</v>
      </c>
      <c r="D116" s="130" t="s">
        <v>134</v>
      </c>
    </row>
    <row r="117" spans="2:4" ht="36.75" customHeight="1">
      <c r="B117" s="184"/>
      <c r="C117" s="128" t="s">
        <v>135</v>
      </c>
      <c r="D117" s="130" t="s">
        <v>136</v>
      </c>
    </row>
    <row r="118" spans="2:4" ht="25.5" customHeight="1">
      <c r="B118" s="184"/>
      <c r="C118" s="128" t="s">
        <v>137</v>
      </c>
      <c r="D118" s="130" t="s">
        <v>138</v>
      </c>
    </row>
    <row r="119" spans="2:4" ht="25.5" customHeight="1">
      <c r="B119" s="184"/>
      <c r="C119" s="128" t="s">
        <v>139</v>
      </c>
      <c r="D119" s="130" t="s">
        <v>140</v>
      </c>
    </row>
    <row r="120" spans="2:4" ht="25.5" customHeight="1">
      <c r="B120" s="184"/>
      <c r="C120" s="128" t="s">
        <v>141</v>
      </c>
      <c r="D120" s="130" t="s">
        <v>142</v>
      </c>
    </row>
    <row r="121" spans="2:4" ht="32.25" customHeight="1">
      <c r="B121" s="184"/>
      <c r="C121" s="128" t="s">
        <v>143</v>
      </c>
      <c r="D121" s="130" t="s">
        <v>144</v>
      </c>
    </row>
    <row r="122" spans="2:4" ht="32.25" customHeight="1">
      <c r="B122" s="184"/>
      <c r="C122" s="128" t="s">
        <v>155</v>
      </c>
      <c r="D122" s="130" t="s">
        <v>156</v>
      </c>
    </row>
    <row r="123" spans="2:4" ht="25.5" customHeight="1">
      <c r="B123" s="184" t="s">
        <v>349</v>
      </c>
      <c r="C123" s="128" t="s">
        <v>157</v>
      </c>
      <c r="D123" s="130" t="s">
        <v>158</v>
      </c>
    </row>
    <row r="124" spans="2:4" ht="25.5" customHeight="1">
      <c r="B124" s="184"/>
      <c r="C124" s="128" t="s">
        <v>159</v>
      </c>
      <c r="D124" s="130" t="s">
        <v>160</v>
      </c>
    </row>
    <row r="125" spans="2:4" ht="25.5" customHeight="1">
      <c r="B125" s="184"/>
      <c r="C125" s="128" t="s">
        <v>161</v>
      </c>
      <c r="D125" s="130" t="s">
        <v>162</v>
      </c>
    </row>
    <row r="126" spans="2:4" ht="24.75" customHeight="1">
      <c r="B126" s="184" t="s">
        <v>350</v>
      </c>
      <c r="C126" s="128" t="s">
        <v>115</v>
      </c>
      <c r="D126" s="130" t="s">
        <v>116</v>
      </c>
    </row>
    <row r="127" spans="2:4" ht="24.75" customHeight="1">
      <c r="B127" s="184"/>
      <c r="C127" s="128" t="s">
        <v>79</v>
      </c>
      <c r="D127" s="130" t="s">
        <v>80</v>
      </c>
    </row>
    <row r="128" spans="2:4" ht="24.75" customHeight="1">
      <c r="B128" s="184"/>
      <c r="C128" s="128" t="s">
        <v>81</v>
      </c>
      <c r="D128" s="130" t="s">
        <v>82</v>
      </c>
    </row>
    <row r="129" spans="2:4" ht="24.75" customHeight="1">
      <c r="B129" s="184"/>
      <c r="C129" s="128" t="s">
        <v>83</v>
      </c>
      <c r="D129" s="130" t="s">
        <v>84</v>
      </c>
    </row>
    <row r="130" spans="2:4" ht="24.75" customHeight="1">
      <c r="B130" s="184"/>
      <c r="C130" s="128" t="s">
        <v>85</v>
      </c>
      <c r="D130" s="130" t="s">
        <v>86</v>
      </c>
    </row>
    <row r="131" spans="2:4" ht="30.75" customHeight="1">
      <c r="B131" s="184"/>
      <c r="C131" s="128" t="s">
        <v>87</v>
      </c>
      <c r="D131" s="130" t="s">
        <v>88</v>
      </c>
    </row>
    <row r="132" spans="2:4" ht="30.75" customHeight="1">
      <c r="B132" s="184"/>
      <c r="C132" s="128" t="s">
        <v>89</v>
      </c>
      <c r="D132" s="130" t="s">
        <v>90</v>
      </c>
    </row>
    <row r="133" spans="2:4" ht="26.25" customHeight="1">
      <c r="B133" s="184"/>
      <c r="C133" s="128" t="s">
        <v>91</v>
      </c>
      <c r="D133" s="130" t="s">
        <v>92</v>
      </c>
    </row>
    <row r="134" spans="2:4" ht="26.25" customHeight="1">
      <c r="B134" s="184"/>
      <c r="C134" s="128" t="s">
        <v>93</v>
      </c>
      <c r="D134" s="130" t="s">
        <v>94</v>
      </c>
    </row>
    <row r="135" spans="2:4" ht="31.5" customHeight="1">
      <c r="B135" s="184"/>
      <c r="C135" s="128" t="s">
        <v>95</v>
      </c>
      <c r="D135" s="130" t="s">
        <v>96</v>
      </c>
    </row>
    <row r="136" spans="2:4" ht="31.5" customHeight="1">
      <c r="B136" s="184"/>
      <c r="C136" s="128" t="s">
        <v>97</v>
      </c>
      <c r="D136" s="130" t="s">
        <v>98</v>
      </c>
    </row>
    <row r="137" spans="2:4" ht="20.25" customHeight="1">
      <c r="B137" s="184"/>
      <c r="C137" s="128" t="s">
        <v>99</v>
      </c>
      <c r="D137" s="130" t="s">
        <v>100</v>
      </c>
    </row>
    <row r="138" spans="2:4" ht="30.75" customHeight="1">
      <c r="B138" s="184"/>
      <c r="C138" s="128" t="s">
        <v>101</v>
      </c>
      <c r="D138" s="130" t="s">
        <v>102</v>
      </c>
    </row>
    <row r="139" spans="2:4" ht="48" customHeight="1">
      <c r="B139" s="184"/>
      <c r="C139" s="128" t="s">
        <v>103</v>
      </c>
      <c r="D139" s="130" t="s">
        <v>104</v>
      </c>
    </row>
    <row r="140" spans="2:4" ht="34.5" customHeight="1">
      <c r="B140" s="184"/>
      <c r="C140" s="128" t="s">
        <v>105</v>
      </c>
      <c r="D140" s="130" t="s">
        <v>106</v>
      </c>
    </row>
    <row r="141" spans="2:4" ht="21" customHeight="1">
      <c r="B141" s="184"/>
      <c r="C141" s="128" t="s">
        <v>107</v>
      </c>
      <c r="D141" s="130" t="s">
        <v>108</v>
      </c>
    </row>
    <row r="142" spans="2:4" ht="30" customHeight="1">
      <c r="B142" s="184"/>
      <c r="C142" s="128" t="s">
        <v>117</v>
      </c>
      <c r="D142" s="130" t="s">
        <v>118</v>
      </c>
    </row>
    <row r="143" spans="2:4" ht="19.5" customHeight="1">
      <c r="B143" s="184"/>
      <c r="C143" s="128" t="s">
        <v>109</v>
      </c>
      <c r="D143" s="130" t="s">
        <v>110</v>
      </c>
    </row>
    <row r="144" spans="2:4" ht="43.5" customHeight="1">
      <c r="B144" s="184"/>
      <c r="C144" s="128" t="s">
        <v>111</v>
      </c>
      <c r="D144" s="130" t="s">
        <v>112</v>
      </c>
    </row>
    <row r="145" spans="2:4" ht="43.5" customHeight="1">
      <c r="B145" s="184"/>
      <c r="C145" s="128" t="s">
        <v>113</v>
      </c>
      <c r="D145" s="130" t="s">
        <v>114</v>
      </c>
    </row>
    <row r="146" spans="2:4" ht="38.25" customHeight="1">
      <c r="B146" s="184"/>
      <c r="C146" s="128" t="s">
        <v>119</v>
      </c>
      <c r="D146" s="130" t="s">
        <v>120</v>
      </c>
    </row>
    <row r="147" spans="2:4" ht="38.25" customHeight="1">
      <c r="B147" s="184"/>
      <c r="C147" s="128" t="s">
        <v>121</v>
      </c>
      <c r="D147" s="130" t="s">
        <v>122</v>
      </c>
    </row>
    <row r="148" spans="2:4" ht="24.75" customHeight="1">
      <c r="B148" s="184"/>
      <c r="C148" s="128" t="s">
        <v>25</v>
      </c>
      <c r="D148" s="130" t="s">
        <v>26</v>
      </c>
    </row>
    <row r="149" spans="2:4" ht="18.75" customHeight="1">
      <c r="B149" s="184"/>
      <c r="C149" s="128" t="s">
        <v>27</v>
      </c>
      <c r="D149" s="130" t="s">
        <v>28</v>
      </c>
    </row>
    <row r="150" spans="2:4" ht="46.5" customHeight="1">
      <c r="B150" s="184"/>
      <c r="C150" s="128" t="s">
        <v>29</v>
      </c>
      <c r="D150" s="130" t="s">
        <v>30</v>
      </c>
    </row>
    <row r="151" spans="2:4" ht="22.5" customHeight="1">
      <c r="B151" s="184"/>
      <c r="C151" s="128" t="s">
        <v>31</v>
      </c>
      <c r="D151" s="130" t="s">
        <v>32</v>
      </c>
    </row>
    <row r="152" spans="2:4" ht="39" customHeight="1">
      <c r="B152" s="184"/>
      <c r="C152" s="128" t="s">
        <v>33</v>
      </c>
      <c r="D152" s="130" t="s">
        <v>34</v>
      </c>
    </row>
    <row r="153" spans="2:4" ht="39" customHeight="1">
      <c r="B153" s="184"/>
      <c r="C153" s="128" t="s">
        <v>35</v>
      </c>
      <c r="D153" s="130" t="s">
        <v>36</v>
      </c>
    </row>
    <row r="154" spans="2:4" ht="39" customHeight="1">
      <c r="B154" s="184"/>
      <c r="C154" s="128" t="s">
        <v>37</v>
      </c>
      <c r="D154" s="130" t="s">
        <v>38</v>
      </c>
    </row>
    <row r="155" spans="2:4" ht="39" customHeight="1">
      <c r="B155" s="184"/>
      <c r="C155" s="128" t="s">
        <v>39</v>
      </c>
      <c r="D155" s="130" t="s">
        <v>40</v>
      </c>
    </row>
    <row r="156" spans="2:4" ht="51" customHeight="1">
      <c r="B156" s="184"/>
      <c r="C156" s="128" t="s">
        <v>41</v>
      </c>
      <c r="D156" s="130" t="s">
        <v>42</v>
      </c>
    </row>
    <row r="157" spans="2:4" ht="39.75" customHeight="1">
      <c r="B157" s="184"/>
      <c r="C157" s="128" t="s">
        <v>43</v>
      </c>
      <c r="D157" s="130" t="s">
        <v>44</v>
      </c>
    </row>
    <row r="158" spans="2:4" ht="39.75" customHeight="1">
      <c r="B158" s="184"/>
      <c r="C158" s="128" t="s">
        <v>45</v>
      </c>
      <c r="D158" s="130" t="s">
        <v>46</v>
      </c>
    </row>
    <row r="159" spans="2:4" ht="39.75" customHeight="1">
      <c r="B159" s="184"/>
      <c r="C159" s="128" t="s">
        <v>47</v>
      </c>
      <c r="D159" s="130" t="s">
        <v>48</v>
      </c>
    </row>
    <row r="160" spans="2:4" ht="39.75" customHeight="1">
      <c r="B160" s="184"/>
      <c r="C160" s="128" t="s">
        <v>49</v>
      </c>
      <c r="D160" s="130" t="s">
        <v>50</v>
      </c>
    </row>
    <row r="161" spans="2:4" ht="39.75" customHeight="1">
      <c r="B161" s="184"/>
      <c r="C161" s="128" t="s">
        <v>51</v>
      </c>
      <c r="D161" s="130" t="s">
        <v>52</v>
      </c>
    </row>
    <row r="162" spans="2:4" ht="46.5" customHeight="1">
      <c r="B162" s="184"/>
      <c r="C162" s="128" t="s">
        <v>53</v>
      </c>
      <c r="D162" s="130" t="s">
        <v>54</v>
      </c>
    </row>
    <row r="163" spans="2:4" ht="34.5" customHeight="1">
      <c r="B163" s="184"/>
      <c r="C163" s="128" t="s">
        <v>55</v>
      </c>
      <c r="D163" s="130" t="s">
        <v>56</v>
      </c>
    </row>
    <row r="164" spans="2:4" ht="45" customHeight="1">
      <c r="B164" s="184"/>
      <c r="C164" s="128" t="s">
        <v>57</v>
      </c>
      <c r="D164" s="130" t="s">
        <v>58</v>
      </c>
    </row>
    <row r="165" spans="2:4" ht="35.25" customHeight="1">
      <c r="B165" s="184"/>
      <c r="C165" s="128" t="s">
        <v>59</v>
      </c>
      <c r="D165" s="130" t="s">
        <v>60</v>
      </c>
    </row>
    <row r="166" spans="2:4" ht="35.25" customHeight="1">
      <c r="B166" s="184"/>
      <c r="C166" s="128" t="s">
        <v>61</v>
      </c>
      <c r="D166" s="130" t="s">
        <v>62</v>
      </c>
    </row>
    <row r="167" spans="2:4" ht="35.25" customHeight="1">
      <c r="B167" s="184"/>
      <c r="C167" s="128" t="s">
        <v>63</v>
      </c>
      <c r="D167" s="130" t="s">
        <v>64</v>
      </c>
    </row>
    <row r="168" spans="2:4" ht="35.25" customHeight="1">
      <c r="B168" s="184"/>
      <c r="C168" s="128" t="s">
        <v>65</v>
      </c>
      <c r="D168" s="130" t="s">
        <v>66</v>
      </c>
    </row>
    <row r="169" spans="2:4" ht="33" customHeight="1">
      <c r="B169" s="184"/>
      <c r="C169" s="128" t="s">
        <v>67</v>
      </c>
      <c r="D169" s="130" t="s">
        <v>68</v>
      </c>
    </row>
    <row r="170" spans="2:4" ht="32.25" customHeight="1">
      <c r="B170" s="184"/>
      <c r="C170" s="128" t="s">
        <v>69</v>
      </c>
      <c r="D170" s="130" t="s">
        <v>70</v>
      </c>
    </row>
    <row r="171" spans="2:4" ht="42.75" customHeight="1">
      <c r="B171" s="184"/>
      <c r="C171" s="128" t="s">
        <v>71</v>
      </c>
      <c r="D171" s="130" t="s">
        <v>72</v>
      </c>
    </row>
    <row r="172" spans="2:4" ht="36" customHeight="1">
      <c r="B172" s="184"/>
      <c r="C172" s="128" t="s">
        <v>73</v>
      </c>
      <c r="D172" s="130" t="s">
        <v>74</v>
      </c>
    </row>
    <row r="173" spans="2:4" ht="48" customHeight="1">
      <c r="B173" s="184"/>
      <c r="C173" s="128" t="s">
        <v>75</v>
      </c>
      <c r="D173" s="130" t="s">
        <v>76</v>
      </c>
    </row>
    <row r="174" spans="2:4" ht="30.75" customHeight="1">
      <c r="B174" s="184"/>
      <c r="C174" s="128" t="s">
        <v>77</v>
      </c>
      <c r="D174" s="130" t="s">
        <v>78</v>
      </c>
    </row>
    <row r="175" spans="2:4" ht="32.25" customHeight="1">
      <c r="B175" s="184"/>
      <c r="C175" s="128" t="s">
        <v>7</v>
      </c>
      <c r="D175" s="130" t="s">
        <v>8</v>
      </c>
    </row>
    <row r="176" spans="2:4" ht="36.75" customHeight="1">
      <c r="B176" s="184"/>
      <c r="C176" s="128" t="s">
        <v>9</v>
      </c>
      <c r="D176" s="130" t="s">
        <v>10</v>
      </c>
    </row>
    <row r="177" spans="2:4" ht="23.25" customHeight="1">
      <c r="B177" s="184"/>
      <c r="C177" s="128" t="s">
        <v>11</v>
      </c>
      <c r="D177" s="130" t="s">
        <v>12</v>
      </c>
    </row>
    <row r="178" spans="2:4" ht="23.25" customHeight="1">
      <c r="B178" s="184"/>
      <c r="C178" s="128" t="s">
        <v>13</v>
      </c>
      <c r="D178" s="130" t="s">
        <v>14</v>
      </c>
    </row>
    <row r="179" spans="2:4" ht="51" customHeight="1">
      <c r="B179" s="184"/>
      <c r="C179" s="128" t="s">
        <v>15</v>
      </c>
      <c r="D179" s="130" t="s">
        <v>16</v>
      </c>
    </row>
    <row r="180" spans="2:4" ht="37.5" customHeight="1">
      <c r="B180" s="184"/>
      <c r="C180" s="128" t="s">
        <v>17</v>
      </c>
      <c r="D180" s="130" t="s">
        <v>18</v>
      </c>
    </row>
    <row r="181" spans="2:4" ht="37.5" customHeight="1">
      <c r="B181" s="184"/>
      <c r="C181" s="128" t="s">
        <v>19</v>
      </c>
      <c r="D181" s="130" t="s">
        <v>20</v>
      </c>
    </row>
    <row r="182" spans="2:4" ht="37.5" customHeight="1">
      <c r="B182" s="184"/>
      <c r="C182" s="128" t="s">
        <v>21</v>
      </c>
      <c r="D182" s="130" t="s">
        <v>22</v>
      </c>
    </row>
    <row r="183" spans="2:4" ht="37.5" customHeight="1">
      <c r="B183" s="184"/>
      <c r="C183" s="128" t="s">
        <v>23</v>
      </c>
      <c r="D183" s="130" t="s">
        <v>24</v>
      </c>
    </row>
    <row r="184" spans="2:4" ht="37.5" customHeight="1">
      <c r="B184" s="184"/>
      <c r="C184" s="128" t="s">
        <v>123</v>
      </c>
      <c r="D184" s="130" t="s">
        <v>124</v>
      </c>
    </row>
    <row r="185" spans="2:4" ht="27" customHeight="1">
      <c r="B185" s="136" t="s">
        <v>808</v>
      </c>
      <c r="C185" s="132" t="s">
        <v>809</v>
      </c>
      <c r="D185" s="129" t="s">
        <v>454</v>
      </c>
    </row>
    <row r="186" spans="2:4" ht="27" customHeight="1">
      <c r="B186" s="136" t="s">
        <v>810</v>
      </c>
      <c r="C186" s="132" t="s">
        <v>811</v>
      </c>
      <c r="D186" s="129" t="s">
        <v>454</v>
      </c>
    </row>
  </sheetData>
  <sheetProtection/>
  <mergeCells count="33">
    <mergeCell ref="B69:B70"/>
    <mergeCell ref="B71:B72"/>
    <mergeCell ref="B84:B85"/>
    <mergeCell ref="B73:B75"/>
    <mergeCell ref="B76:B77"/>
    <mergeCell ref="B78:B80"/>
    <mergeCell ref="B81:B83"/>
    <mergeCell ref="B44:B59"/>
    <mergeCell ref="B38:B39"/>
    <mergeCell ref="B32:B33"/>
    <mergeCell ref="B34:B37"/>
    <mergeCell ref="B64:B65"/>
    <mergeCell ref="B66:B68"/>
    <mergeCell ref="B6:B7"/>
    <mergeCell ref="B20:B23"/>
    <mergeCell ref="B24:B27"/>
    <mergeCell ref="B123:B125"/>
    <mergeCell ref="B99:B106"/>
    <mergeCell ref="B28:B29"/>
    <mergeCell ref="B60:B61"/>
    <mergeCell ref="B30:B31"/>
    <mergeCell ref="B14:B16"/>
    <mergeCell ref="B42:B43"/>
    <mergeCell ref="B126:B184"/>
    <mergeCell ref="B107:B122"/>
    <mergeCell ref="B1:D1"/>
    <mergeCell ref="B8:B9"/>
    <mergeCell ref="B10:B11"/>
    <mergeCell ref="B40:B41"/>
    <mergeCell ref="B4:B5"/>
    <mergeCell ref="B17:B18"/>
    <mergeCell ref="B12:B13"/>
    <mergeCell ref="B86:B98"/>
  </mergeCells>
  <dataValidations count="1">
    <dataValidation allowBlank="1" showInputMessage="1" showErrorMessage="1" error="数値を入力してください。" sqref="D123:D125 D84:D85 D68 D72 D70 D64:D66 C62:C63 D60:D61 D17:D18 D28:D31 D4:D5 D38:D39"/>
  </dataValidations>
  <printOptions/>
  <pageMargins left="0.7086614173228347" right="0.7086614173228347" top="0.7480314960629921" bottom="0.7480314960629921" header="0.31496062992125984" footer="0.31496062992125984"/>
  <pageSetup horizontalDpi="600" verticalDpi="600" orientation="portrait" paperSize="9" scale="79" r:id="rId1"/>
  <rowBreaks count="4" manualBreakCount="4">
    <brk id="31" max="255" man="1"/>
    <brk id="59" max="255" man="1"/>
    <brk id="85" max="255" man="1"/>
    <brk id="106" max="255" man="1"/>
  </rowBreaks>
</worksheet>
</file>

<file path=xl/worksheets/sheet6.xml><?xml version="1.0" encoding="utf-8"?>
<worksheet xmlns="http://schemas.openxmlformats.org/spreadsheetml/2006/main" xmlns:r="http://schemas.openxmlformats.org/officeDocument/2006/relationships">
  <dimension ref="B1:N23"/>
  <sheetViews>
    <sheetView showGridLines="0" zoomScaleSheetLayoutView="70" workbookViewId="0" topLeftCell="A1">
      <selection activeCell="A1" sqref="A1"/>
    </sheetView>
  </sheetViews>
  <sheetFormatPr defaultColWidth="9.00390625" defaultRowHeight="13.5"/>
  <cols>
    <col min="1" max="1" width="2.875" style="49" customWidth="1"/>
    <col min="2" max="13" width="9.00390625" style="49" customWidth="1"/>
    <col min="14" max="14" width="5.25390625" style="49" customWidth="1"/>
    <col min="15" max="16384" width="9.00390625" style="49" customWidth="1"/>
  </cols>
  <sheetData>
    <row r="1" ht="13.5">
      <c r="N1" s="50" t="s">
        <v>812</v>
      </c>
    </row>
    <row r="2" s="38" customFormat="1" ht="18.75">
      <c r="B2" s="31" t="s">
        <v>318</v>
      </c>
    </row>
    <row r="3" spans="3:12" s="38" customFormat="1" ht="35.25" customHeight="1">
      <c r="C3" s="187" t="s">
        <v>813</v>
      </c>
      <c r="D3" s="187"/>
      <c r="E3" s="187"/>
      <c r="F3" s="187"/>
      <c r="G3" s="187"/>
      <c r="H3" s="187"/>
      <c r="I3" s="187"/>
      <c r="J3" s="187"/>
      <c r="K3" s="187"/>
      <c r="L3" s="187"/>
    </row>
    <row r="4" spans="3:12" s="38" customFormat="1" ht="27" customHeight="1">
      <c r="C4" s="37"/>
      <c r="D4" s="37"/>
      <c r="E4" s="37"/>
      <c r="F4" s="37"/>
      <c r="G4" s="37"/>
      <c r="H4" s="37"/>
      <c r="I4" s="37"/>
      <c r="J4" s="37"/>
      <c r="K4" s="37"/>
      <c r="L4" s="37"/>
    </row>
    <row r="5" spans="2:14" s="38" customFormat="1" ht="18.75" customHeight="1">
      <c r="B5" s="31" t="s">
        <v>814</v>
      </c>
      <c r="C5" s="31"/>
      <c r="D5" s="31"/>
      <c r="E5" s="31"/>
      <c r="F5" s="31"/>
      <c r="G5" s="31"/>
      <c r="H5" s="31"/>
      <c r="I5" s="31"/>
      <c r="J5" s="31"/>
      <c r="K5" s="31"/>
      <c r="L5" s="31"/>
      <c r="M5" s="31"/>
      <c r="N5" s="31"/>
    </row>
    <row r="6" spans="2:14" s="38" customFormat="1" ht="18.75">
      <c r="B6" s="31"/>
      <c r="C6" s="31"/>
      <c r="D6" s="31"/>
      <c r="E6" s="31"/>
      <c r="F6" s="31"/>
      <c r="G6" s="31"/>
      <c r="H6" s="31"/>
      <c r="I6" s="31"/>
      <c r="J6" s="31"/>
      <c r="K6" s="31"/>
      <c r="L6" s="31"/>
      <c r="M6" s="31"/>
      <c r="N6" s="31"/>
    </row>
    <row r="7" spans="2:14" ht="20.25" customHeight="1">
      <c r="B7" s="31"/>
      <c r="C7" s="31"/>
      <c r="D7" s="31"/>
      <c r="E7" s="31"/>
      <c r="F7" s="31"/>
      <c r="G7" s="31"/>
      <c r="H7" s="31"/>
      <c r="I7" s="31"/>
      <c r="J7" s="31"/>
      <c r="K7" s="31"/>
      <c r="L7" s="31"/>
      <c r="M7" s="31"/>
      <c r="N7" s="31"/>
    </row>
    <row r="8" spans="2:14" ht="24.75" customHeight="1">
      <c r="B8" s="51" t="s">
        <v>815</v>
      </c>
      <c r="C8" s="51"/>
      <c r="D8" s="51"/>
      <c r="E8" s="51"/>
      <c r="F8" s="51"/>
      <c r="G8" s="31"/>
      <c r="H8" s="31"/>
      <c r="I8" s="31"/>
      <c r="J8" s="31"/>
      <c r="K8" s="31"/>
      <c r="L8" s="31"/>
      <c r="M8" s="31"/>
      <c r="N8" s="31"/>
    </row>
    <row r="9" spans="2:14" ht="24.75" customHeight="1">
      <c r="B9" s="52" t="s">
        <v>816</v>
      </c>
      <c r="C9" s="52"/>
      <c r="D9" s="52"/>
      <c r="E9" s="52"/>
      <c r="F9" s="52"/>
      <c r="G9" s="31"/>
      <c r="H9" s="31"/>
      <c r="I9" s="31"/>
      <c r="J9" s="31"/>
      <c r="K9" s="31"/>
      <c r="L9" s="31"/>
      <c r="M9" s="31"/>
      <c r="N9" s="31"/>
    </row>
    <row r="10" spans="2:14" ht="24.75" customHeight="1">
      <c r="B10" s="52" t="s">
        <v>817</v>
      </c>
      <c r="C10" s="52"/>
      <c r="D10" s="52"/>
      <c r="E10" s="52"/>
      <c r="F10" s="52"/>
      <c r="G10" s="31"/>
      <c r="H10" s="31"/>
      <c r="I10" s="31"/>
      <c r="J10" s="31"/>
      <c r="K10" s="31"/>
      <c r="L10" s="31"/>
      <c r="M10" s="31"/>
      <c r="N10" s="31"/>
    </row>
    <row r="11" spans="2:14" ht="24.75" customHeight="1">
      <c r="B11" s="51" t="s">
        <v>818</v>
      </c>
      <c r="C11" s="51"/>
      <c r="D11" s="51"/>
      <c r="E11" s="51"/>
      <c r="F11" s="51"/>
      <c r="G11" s="31"/>
      <c r="H11" s="31"/>
      <c r="I11" s="31"/>
      <c r="J11" s="31"/>
      <c r="K11" s="31"/>
      <c r="L11" s="31"/>
      <c r="M11" s="31"/>
      <c r="N11" s="31"/>
    </row>
    <row r="12" spans="2:14" ht="18.75">
      <c r="B12" s="31"/>
      <c r="C12" s="31"/>
      <c r="D12" s="31"/>
      <c r="E12" s="31"/>
      <c r="F12" s="31"/>
      <c r="G12" s="31"/>
      <c r="H12" s="31"/>
      <c r="I12" s="31"/>
      <c r="J12" s="31"/>
      <c r="K12" s="31"/>
      <c r="L12" s="31"/>
      <c r="M12" s="31"/>
      <c r="N12" s="31"/>
    </row>
    <row r="13" spans="2:14" ht="18.75">
      <c r="B13" s="31"/>
      <c r="C13" s="31"/>
      <c r="D13" s="31"/>
      <c r="E13" s="31"/>
      <c r="F13" s="31"/>
      <c r="G13" s="31"/>
      <c r="H13" s="31"/>
      <c r="I13" s="31"/>
      <c r="J13" s="31"/>
      <c r="K13" s="31"/>
      <c r="L13" s="31"/>
      <c r="M13" s="31"/>
      <c r="N13" s="31"/>
    </row>
    <row r="14" spans="2:14" ht="18.75">
      <c r="B14" s="31"/>
      <c r="C14" s="31" t="s">
        <v>843</v>
      </c>
      <c r="D14" s="31"/>
      <c r="E14" s="31"/>
      <c r="F14" s="31"/>
      <c r="G14" s="31"/>
      <c r="H14" s="31"/>
      <c r="I14" s="31"/>
      <c r="J14" s="31"/>
      <c r="K14" s="31"/>
      <c r="L14" s="31"/>
      <c r="M14" s="31"/>
      <c r="N14" s="31"/>
    </row>
    <row r="15" spans="2:14" ht="18.75">
      <c r="B15" s="31"/>
      <c r="C15" s="31" t="s">
        <v>844</v>
      </c>
      <c r="D15" s="31"/>
      <c r="E15" s="31"/>
      <c r="F15" s="31"/>
      <c r="G15" s="31"/>
      <c r="H15" s="31"/>
      <c r="I15" s="31"/>
      <c r="J15" s="31"/>
      <c r="K15" s="31"/>
      <c r="L15" s="31"/>
      <c r="M15" s="31"/>
      <c r="N15" s="31"/>
    </row>
    <row r="16" spans="2:14" ht="18.75">
      <c r="B16" s="31"/>
      <c r="C16" s="31"/>
      <c r="D16" s="31"/>
      <c r="E16" s="31"/>
      <c r="F16" s="31"/>
      <c r="G16" s="31"/>
      <c r="H16" s="31"/>
      <c r="I16" s="31"/>
      <c r="J16" s="31"/>
      <c r="K16" s="31"/>
      <c r="L16" s="31"/>
      <c r="M16" s="31"/>
      <c r="N16" s="31"/>
    </row>
    <row r="17" spans="2:14" ht="18.75">
      <c r="B17" s="31"/>
      <c r="C17" s="31"/>
      <c r="D17" s="31"/>
      <c r="E17" s="31"/>
      <c r="F17" s="31"/>
      <c r="G17" s="31"/>
      <c r="H17" s="31"/>
      <c r="I17" s="31"/>
      <c r="J17" s="31"/>
      <c r="K17" s="31"/>
      <c r="L17" s="31"/>
      <c r="M17" s="31"/>
      <c r="N17" s="31"/>
    </row>
    <row r="18" spans="2:14" ht="27.75" customHeight="1">
      <c r="B18" s="31"/>
      <c r="C18" s="31"/>
      <c r="D18" s="31"/>
      <c r="E18" s="31"/>
      <c r="F18" s="31"/>
      <c r="G18" s="31"/>
      <c r="H18" s="31"/>
      <c r="I18" s="31"/>
      <c r="J18" s="51" t="s">
        <v>819</v>
      </c>
      <c r="K18" s="51"/>
      <c r="L18" s="51"/>
      <c r="M18" s="51"/>
      <c r="N18" s="31"/>
    </row>
    <row r="19" spans="2:14" ht="27.75" customHeight="1">
      <c r="B19" s="31"/>
      <c r="C19" s="31"/>
      <c r="D19" s="31"/>
      <c r="E19" s="31"/>
      <c r="F19" s="31"/>
      <c r="G19" s="31"/>
      <c r="H19" s="31"/>
      <c r="I19" s="31"/>
      <c r="J19" s="51" t="s">
        <v>820</v>
      </c>
      <c r="K19" s="51"/>
      <c r="L19" s="51"/>
      <c r="M19" s="51"/>
      <c r="N19" s="31"/>
    </row>
    <row r="20" spans="2:14" ht="27.75" customHeight="1">
      <c r="B20" s="31"/>
      <c r="C20" s="31"/>
      <c r="D20" s="31"/>
      <c r="E20" s="31"/>
      <c r="F20" s="31"/>
      <c r="G20" s="31"/>
      <c r="H20" s="31"/>
      <c r="I20" s="31"/>
      <c r="J20" s="52" t="s">
        <v>821</v>
      </c>
      <c r="K20" s="52"/>
      <c r="L20" s="52"/>
      <c r="M20" s="52"/>
      <c r="N20" s="31" t="s">
        <v>822</v>
      </c>
    </row>
    <row r="21" spans="2:14" ht="27.75" customHeight="1">
      <c r="B21" s="31"/>
      <c r="C21" s="31"/>
      <c r="D21" s="31"/>
      <c r="E21" s="31"/>
      <c r="F21" s="31"/>
      <c r="G21" s="31"/>
      <c r="H21" s="31"/>
      <c r="I21" s="31"/>
      <c r="J21" s="52" t="s">
        <v>823</v>
      </c>
      <c r="K21" s="52"/>
      <c r="L21" s="52"/>
      <c r="M21" s="52"/>
      <c r="N21" s="31" t="s">
        <v>822</v>
      </c>
    </row>
    <row r="22" spans="2:14" ht="27.75" customHeight="1">
      <c r="B22" s="31"/>
      <c r="C22" s="31"/>
      <c r="D22" s="31"/>
      <c r="E22" s="31"/>
      <c r="F22" s="31"/>
      <c r="G22" s="31"/>
      <c r="H22" s="31"/>
      <c r="I22" s="31"/>
      <c r="J22" s="52" t="s">
        <v>824</v>
      </c>
      <c r="K22" s="52"/>
      <c r="L22" s="52"/>
      <c r="M22" s="52"/>
      <c r="N22" s="31"/>
    </row>
    <row r="23" spans="2:14" ht="27.75" customHeight="1">
      <c r="B23" s="31"/>
      <c r="C23" s="31"/>
      <c r="D23" s="31"/>
      <c r="E23" s="31"/>
      <c r="F23" s="31"/>
      <c r="G23" s="31"/>
      <c r="H23" s="31"/>
      <c r="I23" s="31"/>
      <c r="J23" s="53" t="s">
        <v>825</v>
      </c>
      <c r="K23" s="52"/>
      <c r="L23" s="52"/>
      <c r="M23" s="52"/>
      <c r="N23" s="31"/>
    </row>
  </sheetData>
  <sheetProtection/>
  <mergeCells count="1">
    <mergeCell ref="C3:L3"/>
  </mergeCells>
  <printOptions horizontalCentered="1"/>
  <pageMargins left="0.7874015748031497" right="0.54" top="0.984251968503937" bottom="0.984251968503937" header="0.5118110236220472" footer="0.5118110236220472"/>
  <pageSetup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B2:N36"/>
  <sheetViews>
    <sheetView showGridLines="0" zoomScale="75" zoomScaleNormal="75" zoomScaleSheetLayoutView="70" workbookViewId="0" topLeftCell="A1">
      <selection activeCell="A1" sqref="A1"/>
    </sheetView>
  </sheetViews>
  <sheetFormatPr defaultColWidth="9.00390625" defaultRowHeight="13.5"/>
  <cols>
    <col min="1" max="1" width="1.00390625" style="1" customWidth="1"/>
    <col min="2" max="2" width="3.125" style="1" customWidth="1"/>
    <col min="3" max="8" width="22.625" style="1" customWidth="1"/>
    <col min="9" max="9" width="20.00390625" style="1" customWidth="1"/>
    <col min="10" max="10" width="29.125" style="1" customWidth="1"/>
    <col min="11" max="11" width="0.6171875" style="1" customWidth="1"/>
    <col min="12" max="16384" width="9.00390625" style="1" customWidth="1"/>
  </cols>
  <sheetData>
    <row r="2" ht="17.25">
      <c r="B2" s="1" t="s">
        <v>319</v>
      </c>
    </row>
    <row r="3" spans="2:13" ht="24">
      <c r="B3" s="145" t="s">
        <v>826</v>
      </c>
      <c r="C3" s="145"/>
      <c r="D3" s="145"/>
      <c r="E3" s="145"/>
      <c r="F3" s="145"/>
      <c r="G3" s="145"/>
      <c r="H3" s="145"/>
      <c r="I3" s="145"/>
      <c r="J3" s="145"/>
      <c r="K3" s="54"/>
      <c r="L3" s="54"/>
      <c r="M3" s="54"/>
    </row>
    <row r="4" spans="2:13" ht="8.25" customHeight="1">
      <c r="B4" s="54"/>
      <c r="C4" s="54"/>
      <c r="D4" s="54"/>
      <c r="E4" s="54"/>
      <c r="F4" s="54"/>
      <c r="G4" s="54"/>
      <c r="H4" s="54"/>
      <c r="I4" s="54"/>
      <c r="J4" s="54"/>
      <c r="K4" s="54"/>
      <c r="L4" s="54"/>
      <c r="M4" s="54"/>
    </row>
    <row r="5" spans="3:13" ht="17.25">
      <c r="C5" s="54"/>
      <c r="D5" s="54"/>
      <c r="E5" s="54"/>
      <c r="F5" s="54"/>
      <c r="G5" s="54"/>
      <c r="H5" s="44"/>
      <c r="I5" s="54"/>
      <c r="J5" s="44" t="s">
        <v>827</v>
      </c>
      <c r="K5" s="54"/>
      <c r="L5" s="54"/>
      <c r="M5" s="54"/>
    </row>
    <row r="6" ht="21" customHeight="1">
      <c r="B6" s="1" t="s">
        <v>828</v>
      </c>
    </row>
    <row r="7" ht="17.25">
      <c r="B7" s="1" t="s">
        <v>465</v>
      </c>
    </row>
    <row r="9" ht="17.25">
      <c r="C9" s="1" t="s">
        <v>469</v>
      </c>
    </row>
    <row r="10" spans="3:13" ht="17.25">
      <c r="C10" s="3" t="s">
        <v>476</v>
      </c>
      <c r="D10" s="3" t="s">
        <v>477</v>
      </c>
      <c r="E10" s="3" t="s">
        <v>463</v>
      </c>
      <c r="F10" s="55" t="s">
        <v>466</v>
      </c>
      <c r="G10" s="55" t="s">
        <v>467</v>
      </c>
      <c r="H10" s="4"/>
      <c r="I10" s="4"/>
      <c r="J10" s="4"/>
      <c r="K10" s="4"/>
      <c r="M10" s="4"/>
    </row>
    <row r="11" spans="3:13" ht="33.75" customHeight="1">
      <c r="C11" s="3"/>
      <c r="D11" s="3"/>
      <c r="E11" s="3"/>
      <c r="F11" s="3"/>
      <c r="G11" s="3"/>
      <c r="H11" s="4"/>
      <c r="I11" s="4"/>
      <c r="J11" s="4"/>
      <c r="K11" s="4"/>
      <c r="M11" s="4"/>
    </row>
    <row r="12" ht="12" customHeight="1">
      <c r="H12" s="5"/>
    </row>
    <row r="13" spans="3:8" ht="17.25">
      <c r="C13" s="1" t="s">
        <v>829</v>
      </c>
      <c r="H13" s="5"/>
    </row>
    <row r="14" spans="3:9" ht="17.25">
      <c r="C14" s="3" t="s">
        <v>478</v>
      </c>
      <c r="D14" s="3" t="s">
        <v>830</v>
      </c>
      <c r="E14" s="3" t="s">
        <v>831</v>
      </c>
      <c r="F14" s="3" t="s">
        <v>474</v>
      </c>
      <c r="G14" s="3" t="s">
        <v>475</v>
      </c>
      <c r="H14" s="3" t="s">
        <v>464</v>
      </c>
      <c r="I14" s="4"/>
    </row>
    <row r="15" spans="3:14" ht="34.5" customHeight="1">
      <c r="C15" s="3"/>
      <c r="D15" s="3"/>
      <c r="E15" s="3"/>
      <c r="F15" s="3"/>
      <c r="G15" s="3"/>
      <c r="H15" s="3"/>
      <c r="I15" s="5"/>
      <c r="M15" s="5"/>
      <c r="N15" s="5"/>
    </row>
    <row r="16" spans="3:14" ht="17.25">
      <c r="C16" s="55" t="s">
        <v>659</v>
      </c>
      <c r="D16" s="55" t="s">
        <v>832</v>
      </c>
      <c r="E16" s="55" t="s">
        <v>640</v>
      </c>
      <c r="F16" s="55" t="s">
        <v>468</v>
      </c>
      <c r="G16" s="3" t="s">
        <v>471</v>
      </c>
      <c r="H16" s="56"/>
      <c r="I16" s="5"/>
      <c r="J16" s="5"/>
      <c r="K16" s="5"/>
      <c r="M16" s="5"/>
      <c r="N16" s="5"/>
    </row>
    <row r="17" spans="3:14" ht="34.5" customHeight="1">
      <c r="C17" s="3"/>
      <c r="D17" s="3"/>
      <c r="E17" s="3"/>
      <c r="F17" s="3"/>
      <c r="G17" s="3"/>
      <c r="H17" s="56"/>
      <c r="I17" s="5"/>
      <c r="J17" s="5"/>
      <c r="K17" s="5"/>
      <c r="M17" s="5"/>
      <c r="N17" s="5"/>
    </row>
    <row r="18" spans="5:13" ht="17.25">
      <c r="E18" s="5"/>
      <c r="F18" s="5"/>
      <c r="G18" s="5"/>
      <c r="H18" s="5"/>
      <c r="I18" s="5"/>
      <c r="J18" s="5"/>
      <c r="K18" s="5"/>
      <c r="L18" s="5"/>
      <c r="M18" s="5"/>
    </row>
    <row r="19" ht="17.25">
      <c r="B19" s="1" t="s">
        <v>833</v>
      </c>
    </row>
    <row r="20" ht="17.25">
      <c r="C20" s="1" t="s">
        <v>834</v>
      </c>
    </row>
    <row r="21" ht="9" customHeight="1"/>
    <row r="22" spans="3:5" ht="25.5" customHeight="1">
      <c r="C22" s="1" t="s">
        <v>835</v>
      </c>
      <c r="E22" s="1" t="s">
        <v>836</v>
      </c>
    </row>
    <row r="23" spans="3:5" ht="25.5" customHeight="1">
      <c r="C23" s="1" t="s">
        <v>837</v>
      </c>
      <c r="E23" s="1" t="s">
        <v>838</v>
      </c>
    </row>
    <row r="24" spans="3:5" ht="25.5" customHeight="1">
      <c r="C24" s="1" t="s">
        <v>274</v>
      </c>
      <c r="E24" s="1" t="s">
        <v>275</v>
      </c>
    </row>
    <row r="25" spans="3:5" ht="25.5" customHeight="1">
      <c r="C25" s="1" t="s">
        <v>276</v>
      </c>
      <c r="E25" s="1" t="s">
        <v>277</v>
      </c>
    </row>
    <row r="26" spans="3:5" ht="25.5" customHeight="1">
      <c r="C26" s="1" t="s">
        <v>278</v>
      </c>
      <c r="E26" s="1" t="s">
        <v>279</v>
      </c>
    </row>
    <row r="27" spans="3:10" ht="26.25" customHeight="1">
      <c r="C27" s="1" t="s">
        <v>280</v>
      </c>
      <c r="I27" s="188" t="s">
        <v>281</v>
      </c>
      <c r="J27" s="189"/>
    </row>
    <row r="28" spans="9:10" ht="26.25" customHeight="1">
      <c r="I28" s="7" t="s">
        <v>282</v>
      </c>
      <c r="J28" s="3"/>
    </row>
    <row r="29" spans="2:10" ht="26.25" customHeight="1">
      <c r="B29" s="1" t="s">
        <v>283</v>
      </c>
      <c r="I29" s="7" t="s">
        <v>284</v>
      </c>
      <c r="J29" s="57" t="s">
        <v>822</v>
      </c>
    </row>
    <row r="30" spans="3:10" ht="26.25" customHeight="1">
      <c r="C30" s="58"/>
      <c r="D30" s="58"/>
      <c r="E30" s="58"/>
      <c r="F30" s="58"/>
      <c r="G30" s="58"/>
      <c r="I30" s="7" t="s">
        <v>285</v>
      </c>
      <c r="J30" s="3"/>
    </row>
    <row r="31" spans="3:7" ht="26.25" customHeight="1">
      <c r="C31" s="59"/>
      <c r="D31" s="59"/>
      <c r="E31" s="59"/>
      <c r="F31" s="59"/>
      <c r="G31" s="59"/>
    </row>
    <row r="32" ht="26.25" customHeight="1">
      <c r="B32" s="1" t="s">
        <v>286</v>
      </c>
    </row>
    <row r="33" spans="3:10" ht="26.25" customHeight="1">
      <c r="C33" s="58"/>
      <c r="D33" s="58"/>
      <c r="I33" s="188" t="s">
        <v>287</v>
      </c>
      <c r="J33" s="189"/>
    </row>
    <row r="34" spans="9:10" ht="26.25" customHeight="1">
      <c r="I34" s="7" t="s">
        <v>288</v>
      </c>
      <c r="J34" s="3"/>
    </row>
    <row r="35" spans="2:10" ht="26.25" customHeight="1">
      <c r="B35" s="1" t="s">
        <v>289</v>
      </c>
      <c r="I35" s="7" t="s">
        <v>290</v>
      </c>
      <c r="J35" s="3"/>
    </row>
    <row r="36" spans="3:10" ht="26.25" customHeight="1">
      <c r="C36" s="58"/>
      <c r="D36" s="58"/>
      <c r="E36" s="58"/>
      <c r="F36" s="58"/>
      <c r="G36" s="58"/>
      <c r="I36" s="7" t="s">
        <v>291</v>
      </c>
      <c r="J36" s="57" t="s">
        <v>822</v>
      </c>
    </row>
    <row r="37" ht="5.25" customHeight="1"/>
    <row r="38" ht="25.5" customHeight="1"/>
    <row r="41" ht="19.5" customHeight="1"/>
    <row r="42" ht="19.5" customHeight="1"/>
    <row r="43" ht="19.5" customHeight="1"/>
    <row r="44" ht="19.5" customHeight="1"/>
    <row r="45" ht="6.75" customHeight="1"/>
    <row r="46" ht="24" customHeight="1"/>
    <row r="47" ht="10.5" customHeight="1"/>
  </sheetData>
  <sheetProtection/>
  <mergeCells count="3">
    <mergeCell ref="B3:J3"/>
    <mergeCell ref="I27:J27"/>
    <mergeCell ref="I33:J33"/>
  </mergeCells>
  <printOptions/>
  <pageMargins left="0.53" right="0.24" top="0.41" bottom="0.25" header="0.31" footer="0.1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kuwayama</dc:creator>
  <cp:keywords/>
  <dc:description/>
  <cp:lastModifiedBy>muramatsu</cp:lastModifiedBy>
  <cp:lastPrinted>2018-06-20T05:01:26Z</cp:lastPrinted>
  <dcterms:created xsi:type="dcterms:W3CDTF">2003-10-28T04:56:54Z</dcterms:created>
  <dcterms:modified xsi:type="dcterms:W3CDTF">2018-06-26T05:22:35Z</dcterms:modified>
  <cp:category/>
  <cp:version/>
  <cp:contentType/>
  <cp:contentStatus/>
</cp:coreProperties>
</file>